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jeet\Downloads\"/>
    </mc:Choice>
  </mc:AlternateContent>
  <bookViews>
    <workbookView xWindow="0" yWindow="0" windowWidth="20490" windowHeight="7275"/>
  </bookViews>
  <sheets>
    <sheet name="DailyCoalReport" sheetId="179" r:id="rId1"/>
  </sheets>
  <definedNames>
    <definedName name="_xlnm._FilterDatabase" localSheetId="0" hidden="1">DailyCoalReport!$A$10:$R$172</definedName>
    <definedName name="_xlnm.Print_Area" localSheetId="0">DailyCoalReport!$A$1:$R$190</definedName>
    <definedName name="_xlnm.Print_Titles" localSheetId="0">DailyCoalReport!$6:$8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79" l="1"/>
  <c r="O13" i="179" s="1"/>
  <c r="J14" i="179"/>
  <c r="O14" i="179" s="1"/>
  <c r="J15" i="179"/>
  <c r="O15" i="179" s="1"/>
  <c r="J16" i="179"/>
  <c r="O16" i="179" s="1"/>
  <c r="J18" i="179"/>
  <c r="O18" i="179" s="1"/>
  <c r="J19" i="179"/>
  <c r="O19" i="179" s="1"/>
  <c r="J20" i="179"/>
  <c r="O20" i="179" s="1"/>
  <c r="J21" i="179"/>
  <c r="O21" i="179" s="1"/>
  <c r="J22" i="179"/>
  <c r="O22" i="179" s="1"/>
  <c r="J24" i="179"/>
  <c r="O24" i="179" s="1"/>
  <c r="J25" i="179"/>
  <c r="O25" i="179" s="1"/>
  <c r="J26" i="179"/>
  <c r="O26" i="179" s="1"/>
  <c r="J27" i="179"/>
  <c r="O27" i="179" s="1"/>
  <c r="J29" i="179"/>
  <c r="O29" i="179" s="1"/>
  <c r="J30" i="179"/>
  <c r="O30" i="179" s="1"/>
  <c r="J31" i="179"/>
  <c r="O31" i="179" s="1"/>
  <c r="J32" i="179"/>
  <c r="O32" i="179" s="1"/>
  <c r="J33" i="179"/>
  <c r="O33" i="179" s="1"/>
  <c r="J34" i="179"/>
  <c r="O34" i="179" s="1"/>
  <c r="J35" i="179"/>
  <c r="O35" i="179" s="1"/>
  <c r="J36" i="179"/>
  <c r="O36" i="179" s="1"/>
  <c r="J37" i="179"/>
  <c r="O37" i="179" s="1"/>
  <c r="J38" i="179"/>
  <c r="O38" i="179" s="1"/>
  <c r="J39" i="179"/>
  <c r="O39" i="179" s="1"/>
  <c r="J40" i="179"/>
  <c r="O40" i="179" s="1"/>
  <c r="J41" i="179"/>
  <c r="O41" i="179" s="1"/>
  <c r="J42" i="179"/>
  <c r="O42" i="179" s="1"/>
  <c r="J43" i="179"/>
  <c r="O43" i="179" s="1"/>
  <c r="J44" i="179"/>
  <c r="O44" i="179" s="1"/>
  <c r="J45" i="179"/>
  <c r="O45" i="179" s="1"/>
  <c r="J46" i="179"/>
  <c r="O46" i="179" s="1"/>
  <c r="J47" i="179"/>
  <c r="O47" i="179" s="1"/>
  <c r="J48" i="179"/>
  <c r="O48" i="179" s="1"/>
  <c r="J51" i="179"/>
  <c r="O51" i="179" s="1"/>
  <c r="J52" i="179"/>
  <c r="O52" i="179" s="1"/>
  <c r="J53" i="179"/>
  <c r="O53" i="179" s="1"/>
  <c r="J54" i="179"/>
  <c r="O54" i="179" s="1"/>
  <c r="J55" i="179"/>
  <c r="O55" i="179" s="1"/>
  <c r="J56" i="179"/>
  <c r="O56" i="179" s="1"/>
  <c r="J57" i="179"/>
  <c r="O57" i="179" s="1"/>
  <c r="J58" i="179"/>
  <c r="O58" i="179" s="1"/>
  <c r="J59" i="179"/>
  <c r="O59" i="179" s="1"/>
  <c r="J60" i="179"/>
  <c r="O60" i="179" s="1"/>
  <c r="J61" i="179"/>
  <c r="O61" i="179" s="1"/>
  <c r="J62" i="179"/>
  <c r="O62" i="179" s="1"/>
  <c r="J63" i="179"/>
  <c r="O63" i="179" s="1"/>
  <c r="J64" i="179"/>
  <c r="O64" i="179" s="1"/>
  <c r="J65" i="179"/>
  <c r="O65" i="179" s="1"/>
  <c r="J66" i="179"/>
  <c r="O66" i="179" s="1"/>
  <c r="J68" i="179"/>
  <c r="O68" i="179" s="1"/>
  <c r="J69" i="179"/>
  <c r="O69" i="179" s="1"/>
  <c r="J70" i="179"/>
  <c r="O70" i="179" s="1"/>
  <c r="J71" i="179"/>
  <c r="O71" i="179" s="1"/>
  <c r="J73" i="179"/>
  <c r="O73" i="179" s="1"/>
  <c r="J74" i="179"/>
  <c r="O74" i="179" s="1"/>
  <c r="J75" i="179"/>
  <c r="O75" i="179" s="1"/>
  <c r="J76" i="179"/>
  <c r="O76" i="179" s="1"/>
  <c r="J77" i="179"/>
  <c r="O77" i="179" s="1"/>
  <c r="J78" i="179"/>
  <c r="O78" i="179" s="1"/>
  <c r="J79" i="179"/>
  <c r="O79" i="179" s="1"/>
  <c r="J80" i="179"/>
  <c r="O80" i="179" s="1"/>
  <c r="J81" i="179"/>
  <c r="O81" i="179" s="1"/>
  <c r="J82" i="179"/>
  <c r="O82" i="179" s="1"/>
  <c r="J84" i="179"/>
  <c r="O84" i="179" s="1"/>
  <c r="J85" i="179"/>
  <c r="O85" i="179" s="1"/>
  <c r="J86" i="179"/>
  <c r="O86" i="179" s="1"/>
  <c r="J87" i="179"/>
  <c r="O87" i="179" s="1"/>
  <c r="J88" i="179"/>
  <c r="O88" i="179" s="1"/>
  <c r="J89" i="179"/>
  <c r="O89" i="179" s="1"/>
  <c r="J90" i="179"/>
  <c r="O90" i="179" s="1"/>
  <c r="J91" i="179"/>
  <c r="O91" i="179" s="1"/>
  <c r="J92" i="179"/>
  <c r="O92" i="179" s="1"/>
  <c r="J93" i="179"/>
  <c r="O93" i="179" s="1"/>
  <c r="J94" i="179"/>
  <c r="O94" i="179" s="1"/>
  <c r="J95" i="179"/>
  <c r="O95" i="179" s="1"/>
  <c r="J96" i="179"/>
  <c r="O96" i="179" s="1"/>
  <c r="J97" i="179"/>
  <c r="O97" i="179" s="1"/>
  <c r="J98" i="179"/>
  <c r="O98" i="179" s="1"/>
  <c r="J99" i="179"/>
  <c r="O99" i="179" s="1"/>
  <c r="J100" i="179"/>
  <c r="O100" i="179" s="1"/>
  <c r="J103" i="179"/>
  <c r="O103" i="179" s="1"/>
  <c r="J104" i="179"/>
  <c r="O104" i="179" s="1"/>
  <c r="J105" i="179"/>
  <c r="O105" i="179" s="1"/>
  <c r="J106" i="179"/>
  <c r="O106" i="179" s="1"/>
  <c r="J107" i="179"/>
  <c r="O107" i="179" s="1"/>
  <c r="J108" i="179"/>
  <c r="O108" i="179" s="1"/>
  <c r="J110" i="179"/>
  <c r="O110" i="179" s="1"/>
  <c r="J111" i="179"/>
  <c r="O111" i="179" s="1"/>
  <c r="J112" i="179"/>
  <c r="O112" i="179" s="1"/>
  <c r="J113" i="179"/>
  <c r="O113" i="179" s="1"/>
  <c r="J115" i="179"/>
  <c r="O115" i="179" s="1"/>
  <c r="J116" i="179"/>
  <c r="O116" i="179" s="1"/>
  <c r="J117" i="179"/>
  <c r="O117" i="179" s="1"/>
  <c r="J118" i="179"/>
  <c r="O118" i="179" s="1"/>
  <c r="J119" i="179"/>
  <c r="O119" i="179" s="1"/>
  <c r="J121" i="179"/>
  <c r="O121" i="179" s="1"/>
  <c r="J122" i="179"/>
  <c r="O122" i="179" s="1"/>
  <c r="J123" i="179"/>
  <c r="O123" i="179" s="1"/>
  <c r="J124" i="179"/>
  <c r="O124" i="179" s="1"/>
  <c r="J125" i="179"/>
  <c r="O125" i="179" s="1"/>
  <c r="J126" i="179"/>
  <c r="O126" i="179" s="1"/>
  <c r="J127" i="179"/>
  <c r="O127" i="179" s="1"/>
  <c r="J130" i="179"/>
  <c r="O130" i="179" s="1"/>
  <c r="J131" i="179"/>
  <c r="O131" i="179" s="1"/>
  <c r="J132" i="179"/>
  <c r="O132" i="179" s="1"/>
  <c r="J133" i="179"/>
  <c r="O133" i="179" s="1"/>
  <c r="J134" i="179"/>
  <c r="O134" i="179" s="1"/>
  <c r="J135" i="179"/>
  <c r="O135" i="179" s="1"/>
  <c r="J137" i="179"/>
  <c r="O137" i="179" s="1"/>
  <c r="J138" i="179"/>
  <c r="O138" i="179" s="1"/>
  <c r="J139" i="179"/>
  <c r="O139" i="179" s="1"/>
  <c r="J140" i="179"/>
  <c r="O140" i="179" s="1"/>
  <c r="J141" i="179"/>
  <c r="O141" i="179" s="1"/>
  <c r="J142" i="179"/>
  <c r="O142" i="179" s="1"/>
  <c r="J143" i="179"/>
  <c r="O143" i="179" s="1"/>
  <c r="J145" i="179"/>
  <c r="O145" i="179" s="1"/>
  <c r="J146" i="179"/>
  <c r="O146" i="179" s="1"/>
  <c r="J147" i="179"/>
  <c r="O147" i="179" s="1"/>
  <c r="J148" i="179"/>
  <c r="O148" i="179" s="1"/>
  <c r="J149" i="179"/>
  <c r="O149" i="179" s="1"/>
  <c r="J150" i="179"/>
  <c r="O150" i="179" s="1"/>
  <c r="J152" i="179"/>
  <c r="O152" i="179" s="1"/>
  <c r="J153" i="179"/>
  <c r="O153" i="179" s="1"/>
  <c r="J154" i="179"/>
  <c r="O154" i="179" s="1"/>
  <c r="J155" i="179"/>
  <c r="O155" i="179" s="1"/>
  <c r="J156" i="179"/>
  <c r="O156" i="179" s="1"/>
  <c r="J157" i="179"/>
  <c r="O157" i="179" s="1"/>
  <c r="J158" i="179"/>
  <c r="O158" i="179" s="1"/>
  <c r="J159" i="179"/>
  <c r="O159" i="179" s="1"/>
  <c r="J160" i="179"/>
  <c r="O160" i="179" s="1"/>
  <c r="J161" i="179"/>
  <c r="O161" i="179" s="1"/>
  <c r="J162" i="179"/>
  <c r="O162" i="179" s="1"/>
  <c r="J163" i="179"/>
  <c r="O163" i="179" s="1"/>
  <c r="J164" i="179"/>
  <c r="O164" i="179" s="1"/>
  <c r="J165" i="179"/>
  <c r="O165" i="179" s="1"/>
  <c r="J166" i="179"/>
  <c r="O166" i="179" s="1"/>
  <c r="J167" i="179"/>
  <c r="O167" i="179" s="1"/>
  <c r="J170" i="179"/>
  <c r="O170" i="179" s="1"/>
  <c r="J171" i="179"/>
  <c r="O171" i="179" s="1"/>
  <c r="J172" i="179"/>
  <c r="O172" i="179" s="1"/>
  <c r="J12" i="179"/>
  <c r="O12" i="179" s="1"/>
</calcChain>
</file>

<file path=xl/sharedStrings.xml><?xml version="1.0" encoding="utf-8"?>
<sst xmlns="http://schemas.openxmlformats.org/spreadsheetml/2006/main" count="857" uniqueCount="273">
  <si>
    <t>CENTRAL ELECTRICITY AUTHORITY</t>
  </si>
  <si>
    <t>FUEL MANAGEMENT DIVISION</t>
  </si>
  <si>
    <t>DAILY COAL STOCK REPORT</t>
  </si>
  <si>
    <t>Region/State</t>
  </si>
  <si>
    <t>Mode of Transport</t>
  </si>
  <si>
    <t>Name of Thermal Power Station</t>
  </si>
  <si>
    <t>Capacity   (MW)</t>
  </si>
  <si>
    <t>Requirement for the day (In '000 Tonnes')</t>
  </si>
  <si>
    <t>Actual Stock</t>
  </si>
  <si>
    <t>Reasons for critical coal stock/Remarks</t>
  </si>
  <si>
    <t>In '000 Tonnes'</t>
  </si>
  <si>
    <t>In Days</t>
  </si>
  <si>
    <t>Indigenous</t>
  </si>
  <si>
    <t>Import</t>
  </si>
  <si>
    <t>Total</t>
  </si>
  <si>
    <t>Northern</t>
  </si>
  <si>
    <t/>
  </si>
  <si>
    <t>RAIL</t>
  </si>
  <si>
    <t>Haryana</t>
  </si>
  <si>
    <t>INDIRA GANDHI STPP</t>
  </si>
  <si>
    <t>MAHATMA GANDHI TPS</t>
  </si>
  <si>
    <t>PANIPAT TPS</t>
  </si>
  <si>
    <t>RAJIV GANDHI TPS</t>
  </si>
  <si>
    <t>YAMUNA NAGAR TPS</t>
  </si>
  <si>
    <t>Punjab</t>
  </si>
  <si>
    <t>GH TPS (LEH.MOH.)</t>
  </si>
  <si>
    <t>RAJPURA TPP</t>
  </si>
  <si>
    <t>ROPAR TPS</t>
  </si>
  <si>
    <t>TALWANDI SABO TPP</t>
  </si>
  <si>
    <t>Rajasthan</t>
  </si>
  <si>
    <t>KOTA TPS</t>
  </si>
  <si>
    <t>SURATGARH TPS</t>
  </si>
  <si>
    <t>Uttar Pradesh</t>
  </si>
  <si>
    <t>PITHEAD</t>
  </si>
  <si>
    <t>ANPARA C TPS</t>
  </si>
  <si>
    <t>ANPARA TPS</t>
  </si>
  <si>
    <t>DADRI (NCTPP)</t>
  </si>
  <si>
    <t>HARDUAGANJ TPS</t>
  </si>
  <si>
    <t>OBRA TPS</t>
  </si>
  <si>
    <t>PARICHHA TPS</t>
  </si>
  <si>
    <t>PRAYAGRAJ TPP</t>
  </si>
  <si>
    <t>RIHAND STPS</t>
  </si>
  <si>
    <t>ROSA TPP Ph-I</t>
  </si>
  <si>
    <t>SINGRAULI STPS</t>
  </si>
  <si>
    <t>TANDA TPS</t>
  </si>
  <si>
    <t>UNCHAHAR TPS</t>
  </si>
  <si>
    <t>Total of Northern Region</t>
  </si>
  <si>
    <t>Western</t>
  </si>
  <si>
    <t>Chhatisgarh</t>
  </si>
  <si>
    <t>BALCO TPS</t>
  </si>
  <si>
    <t>BARADARHA TPS</t>
  </si>
  <si>
    <t>BHILAI TPS</t>
  </si>
  <si>
    <t>DSPM TPS</t>
  </si>
  <si>
    <t>KORBA STPS</t>
  </si>
  <si>
    <t>KORBA-WEST TPS</t>
  </si>
  <si>
    <t>MARWA TPS</t>
  </si>
  <si>
    <t>NAWAPARA TPP</t>
  </si>
  <si>
    <t>PATHADI TPP</t>
  </si>
  <si>
    <t>SIPAT STPS</t>
  </si>
  <si>
    <t>Gujarat</t>
  </si>
  <si>
    <t>GANDHI NAGAR TPS</t>
  </si>
  <si>
    <t>UKAI TPS</t>
  </si>
  <si>
    <t>WANAKBORI TPS</t>
  </si>
  <si>
    <t>Madhya Pradesh</t>
  </si>
  <si>
    <t>AMARKANTAK EXT TPS</t>
  </si>
  <si>
    <t>ANUPPUR TPP</t>
  </si>
  <si>
    <t>BINA TPS</t>
  </si>
  <si>
    <t>SANJAY GANDHI TPS</t>
  </si>
  <si>
    <t>SATPURA TPS</t>
  </si>
  <si>
    <t>SEIONI TPP</t>
  </si>
  <si>
    <t>VINDHYACHAL STPS</t>
  </si>
  <si>
    <t>Maharashtra</t>
  </si>
  <si>
    <t>BHUSAWAL TPS</t>
  </si>
  <si>
    <t>BUTIBORI TPP</t>
  </si>
  <si>
    <t>DAHANU TPS</t>
  </si>
  <si>
    <t>DHARIWAL TPP</t>
  </si>
  <si>
    <t>GMR WARORA TPS</t>
  </si>
  <si>
    <t>KHAPARKHEDA TPS</t>
  </si>
  <si>
    <t>KORADI TPS</t>
  </si>
  <si>
    <t>MAUDA TPS</t>
  </si>
  <si>
    <t>NASIK TPS</t>
  </si>
  <si>
    <t>PARAS TPS</t>
  </si>
  <si>
    <t>PARLI TPS</t>
  </si>
  <si>
    <t>TIRORA TPS</t>
  </si>
  <si>
    <t>Total of Western Region</t>
  </si>
  <si>
    <t>Southern</t>
  </si>
  <si>
    <t>Andhra Pradesh</t>
  </si>
  <si>
    <t>DAMODARAM SANJEEVAIAH TPS</t>
  </si>
  <si>
    <t>Dr. N.TATA RAO TPS</t>
  </si>
  <si>
    <t>PAINAMPURAM TPP</t>
  </si>
  <si>
    <t>RAYALASEEMA TPS</t>
  </si>
  <si>
    <t>SIMHADRI</t>
  </si>
  <si>
    <t>VIZAG TPP</t>
  </si>
  <si>
    <t>Karnataka</t>
  </si>
  <si>
    <t>BELLARY TPS</t>
  </si>
  <si>
    <t>KUDGI STPP</t>
  </si>
  <si>
    <t>RAICHUR TPS</t>
  </si>
  <si>
    <t>Tamil Nadu</t>
  </si>
  <si>
    <t>METTUR TPS</t>
  </si>
  <si>
    <t>ROAD</t>
  </si>
  <si>
    <t>METTUR TPS - II</t>
  </si>
  <si>
    <t>NORTH CHENNAI TPS</t>
  </si>
  <si>
    <t>TUTICORIN TPS</t>
  </si>
  <si>
    <t>VALLUR TPP</t>
  </si>
  <si>
    <t>Telangana</t>
  </si>
  <si>
    <t>KAKATIYA TPS</t>
  </si>
  <si>
    <t>KOTHAGUDEM TPS (NEW)</t>
  </si>
  <si>
    <t>RAMAGUNDEM STPS</t>
  </si>
  <si>
    <t>Total of Southern Region</t>
  </si>
  <si>
    <t>Eastern</t>
  </si>
  <si>
    <t>Bihar</t>
  </si>
  <si>
    <t>BARH II</t>
  </si>
  <si>
    <t>KAHALGAON TPS</t>
  </si>
  <si>
    <t>MUZAFFARPUR TPS</t>
  </si>
  <si>
    <t>Jharkhand</t>
  </si>
  <si>
    <t>CHANDRAPURA(DVC) TPS</t>
  </si>
  <si>
    <t>KODARMA TPP</t>
  </si>
  <si>
    <t>MAITHON RB TPP</t>
  </si>
  <si>
    <t>TENUGHAT TPS</t>
  </si>
  <si>
    <t>Odisha</t>
  </si>
  <si>
    <t>IB VALLEY TPS</t>
  </si>
  <si>
    <t>KAMALANGA TPS</t>
  </si>
  <si>
    <t>TALCHER STPS</t>
  </si>
  <si>
    <t>West Bengal</t>
  </si>
  <si>
    <t>BAKRESWAR TPS</t>
  </si>
  <si>
    <t>BANDEL TPS</t>
  </si>
  <si>
    <t>BUDGE BUDGE TPS</t>
  </si>
  <si>
    <t>D.P.L. TPS</t>
  </si>
  <si>
    <t>DURGAPUR STEEL TPS</t>
  </si>
  <si>
    <t>DURGAPUR TPS</t>
  </si>
  <si>
    <t>FARAKKA STPS</t>
  </si>
  <si>
    <t>HALDIA TPP</t>
  </si>
  <si>
    <t>KOLAGHAT TPS</t>
  </si>
  <si>
    <t>MEJIA TPS</t>
  </si>
  <si>
    <t>RAGHUNATHPUR TPP</t>
  </si>
  <si>
    <t>SAGARDIGHI TPS</t>
  </si>
  <si>
    <t>SANTALDIH TPS</t>
  </si>
  <si>
    <t>SOUTHERN REPL. TPS</t>
  </si>
  <si>
    <t>Total of Eastern Region</t>
  </si>
  <si>
    <t>North Eastern</t>
  </si>
  <si>
    <t>Assam</t>
  </si>
  <si>
    <t>BONGAIGAON TPP</t>
  </si>
  <si>
    <t>Total of North Eastern Region</t>
  </si>
  <si>
    <t>Region-wise/All India total</t>
  </si>
  <si>
    <t>Pithead Plants</t>
  </si>
  <si>
    <t xml:space="preserve">Non-Pithead </t>
  </si>
  <si>
    <t xml:space="preserve">Critical(*)/Super Critical(**) as per number of days </t>
  </si>
  <si>
    <t>Stock in Days (Critical/Super Critical)</t>
  </si>
  <si>
    <t>Number of Plants</t>
  </si>
  <si>
    <t>(*) No. of plants with Critical Stock (&lt;5 Days)</t>
  </si>
  <si>
    <t>0 day</t>
  </si>
  <si>
    <t>(**) No. of plants with Super Critical Stock (&lt;3 Days)</t>
  </si>
  <si>
    <t>1 day</t>
  </si>
  <si>
    <t>2 days</t>
  </si>
  <si>
    <t>(*) No. of plants with Critical Stock (&lt;7 Days)</t>
  </si>
  <si>
    <t>3 days</t>
  </si>
  <si>
    <t xml:space="preserve">(**) No. of plants with Super Critical Stock (&lt;4 Days) </t>
  </si>
  <si>
    <t>4 days</t>
  </si>
  <si>
    <t>5 days</t>
  </si>
  <si>
    <t>6 days</t>
  </si>
  <si>
    <t xml:space="preserve">NOTE: </t>
  </si>
  <si>
    <t>KAWAI TPS</t>
  </si>
  <si>
    <t>LALITPUR TPS</t>
  </si>
  <si>
    <t>Sector</t>
  </si>
  <si>
    <t>C</t>
  </si>
  <si>
    <t>JV</t>
  </si>
  <si>
    <t>P</t>
  </si>
  <si>
    <t>S</t>
  </si>
  <si>
    <t>C:Central Sector; S: State Sector; P: Private Sector; JV: Joint Venture</t>
  </si>
  <si>
    <t>Capacity (MW)</t>
  </si>
  <si>
    <t>UCHPINDA TPP</t>
  </si>
  <si>
    <t>TAMNAR TPP</t>
  </si>
  <si>
    <t>YERMARUS TPP</t>
  </si>
  <si>
    <t>BARKHERA TPS</t>
  </si>
  <si>
    <t>KHAMBARKHERA TPS</t>
  </si>
  <si>
    <t>KUNDARKI TPS</t>
  </si>
  <si>
    <t>MAQSOODPUR TPS</t>
  </si>
  <si>
    <t>UTRAULA TPS</t>
  </si>
  <si>
    <t>GOINDWAL SAHIB TPP</t>
  </si>
  <si>
    <t>AKALTARA TPS</t>
  </si>
  <si>
    <t xml:space="preserve">COAL STOCK POSITION FOR COAL LINKAGE BASED THERMAL POWER STATIONS IN THE COUNTRY </t>
  </si>
  <si>
    <t>SHREE SINGAJI TPP</t>
  </si>
  <si>
    <t>WARDHA WARORA TPP</t>
  </si>
  <si>
    <t>BANDAKHAR TPP</t>
  </si>
  <si>
    <t>Normative Stock Reqd. (Days)</t>
  </si>
  <si>
    <t>KOTHAGUDEM TPS (STAGE-7)</t>
  </si>
  <si>
    <t>CHANDRAPUR(MAHARASHTRA) STPS</t>
  </si>
  <si>
    <t>TOTAL</t>
  </si>
  <si>
    <t>Daily Req ('000 T)</t>
  </si>
  <si>
    <t>Total Stock ('000 T)</t>
  </si>
  <si>
    <t>No. of Plants</t>
  </si>
  <si>
    <t>Total Stock (in Days)</t>
  </si>
  <si>
    <t>Mode</t>
  </si>
  <si>
    <t>Pithead</t>
  </si>
  <si>
    <t>Non-Pithead</t>
  </si>
  <si>
    <t>SINGARENI TPP</t>
  </si>
  <si>
    <t>DERANG TPP</t>
  </si>
  <si>
    <t>BINJKOTE TPP</t>
  </si>
  <si>
    <t>MEJA STPP</t>
  </si>
  <si>
    <t>GADARWARA TPP</t>
  </si>
  <si>
    <t>SABARMATI (D-F STATIONS)</t>
  </si>
  <si>
    <t>BOKARO TPS `A` EXP</t>
  </si>
  <si>
    <t>LARA TPP</t>
  </si>
  <si>
    <t>MAHADEV PRASAD STPP</t>
  </si>
  <si>
    <t>NABINAGAR STPP</t>
  </si>
  <si>
    <t>BARAUNI TPS</t>
  </si>
  <si>
    <t>BHADRADRI TPP</t>
  </si>
  <si>
    <t>DARLIPALI STPS</t>
  </si>
  <si>
    <t>AMRAVATI TPS</t>
  </si>
  <si>
    <t>SOLAPUR STPS</t>
  </si>
  <si>
    <t>NABINAGAR TPP</t>
  </si>
  <si>
    <t>KHARGONE STPP</t>
  </si>
  <si>
    <t>JOJOBERA TPS</t>
  </si>
  <si>
    <t>Coal supply as per payment.</t>
  </si>
  <si>
    <t xml:space="preserve">(*) No. of plants with Critical Stock (&lt;9 Days) </t>
  </si>
  <si>
    <t>Non-Pithead (More than 1500 kms)</t>
  </si>
  <si>
    <t>RAIL-1500</t>
  </si>
  <si>
    <t>RAIL-SEA</t>
  </si>
  <si>
    <t>RAIL-SEA-1500</t>
  </si>
  <si>
    <t>7 days</t>
  </si>
  <si>
    <t>8 days</t>
  </si>
  <si>
    <t>As per Number of days</t>
  </si>
  <si>
    <t xml:space="preserve">(**) No. of plants with Super Critical Stock (&lt;5 Days) </t>
  </si>
  <si>
    <t>Coal supply as per payment</t>
  </si>
  <si>
    <t>STERLITE TPP</t>
  </si>
  <si>
    <t>Less supply from CCL</t>
  </si>
  <si>
    <t>Less coal supply from CCL, NCL</t>
  </si>
  <si>
    <t>Less coal supply from NCL</t>
  </si>
  <si>
    <t>Less coal supply from CCL</t>
  </si>
  <si>
    <t>Plant not able to lift coal through Road due to bad road condition</t>
  </si>
  <si>
    <t>Plant did not maintain stock earlier. Now, less coal supply from SECL.</t>
  </si>
  <si>
    <t>Plant having Bridge Linkage.</t>
  </si>
  <si>
    <t>Less coal supply from SECL.</t>
  </si>
  <si>
    <t>Less supply from SECL</t>
  </si>
  <si>
    <t>Plant did not maintain coal stock</t>
  </si>
  <si>
    <t>Coal supply under flexibility</t>
  </si>
  <si>
    <t>Less coal supply from WCL,MCL,SECL,SCCL.</t>
  </si>
  <si>
    <t>Less coal supply from CIL</t>
  </si>
  <si>
    <t>Plant has bridge linkage</t>
  </si>
  <si>
    <t>Plant did not maintained coal stock</t>
  </si>
  <si>
    <t>Less coal supply from ECL</t>
  </si>
  <si>
    <t>No. of plants with Critical /Super CriticalStock</t>
  </si>
  <si>
    <t>(i) Daily coal requirement is based on the maximum of the requirement for average actual consumption  of the plant for last 7 days or requirement for installed capacity of plant at 55%PLF.</t>
  </si>
  <si>
    <t>(ii)  Stock resticted to 70% Domestic and 30% Imported ratio.</t>
  </si>
  <si>
    <t>(iii) Power plants located at a distance of about 1500 km from linked coal mines taking coal through Rail mode (RAIL-1500) and Rail-Sea (RAIL-SEA-1500).</t>
  </si>
  <si>
    <t>Less coal supply from MCL</t>
  </si>
  <si>
    <t xml:space="preserve">Plant regulated coal supply earlier.  </t>
  </si>
  <si>
    <t>Plant regulated coal supply earlier</t>
  </si>
  <si>
    <t>Plant regulated coal supply earlier.</t>
  </si>
  <si>
    <t>Plant to augment lifting of coal through road mode</t>
  </si>
  <si>
    <t>Less coal supply from SCCL</t>
  </si>
  <si>
    <t>Less coal supply from SCCL, WCL</t>
  </si>
  <si>
    <t>HIRANMAYE TPP</t>
  </si>
  <si>
    <t>New Plant/Less coal supply from MCL</t>
  </si>
  <si>
    <t>Coal Supply partially stopped due to regulation</t>
  </si>
  <si>
    <t>Unloading constraints</t>
  </si>
  <si>
    <t>Receipt of the day of report ('000 T)</t>
  </si>
  <si>
    <t>CHHABRA-I PH-1 TPP</t>
  </si>
  <si>
    <t>Less supply from SCCL</t>
  </si>
  <si>
    <t>Plant to lift more coal through RCR mode</t>
  </si>
  <si>
    <t>Less coal supply from CCL,ECL and BCCL</t>
  </si>
  <si>
    <t>Less coal supply from MCL.</t>
  </si>
  <si>
    <t>Coal supply regulated earlier. Supply is being augmented by CIL</t>
  </si>
  <si>
    <t>Plant to evacuate coal stock lying at paradip port</t>
  </si>
  <si>
    <t>PLF % (September, 2021)</t>
  </si>
  <si>
    <t>Plant to augment coal from its Captive Sources</t>
  </si>
  <si>
    <t>Supplies are being augmented</t>
  </si>
  <si>
    <t>Plant to augment coal supplies from its captive mines</t>
  </si>
  <si>
    <t>(As on 23.10.2021)</t>
  </si>
  <si>
    <t>*</t>
  </si>
  <si>
    <t>**</t>
  </si>
  <si>
    <t>Normative stock Required(In '000 Tonnes')</t>
  </si>
  <si>
    <t>Percentage (%) of Actual Stock Vis-à-vis Normative 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</si>
</sst>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/>
      <bottom/>
      <diagonal/>
    </border>
  </borders>
  <cellStyleXfs count="299">
    <xf numFmtId="0" fontId="0" fillId="0" borderId="0"/>
    <xf numFmtId="0" fontId="11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</cellStyleXfs>
  <cellXfs count="95">
    <xf numFmtId="0" fontId="0" fillId="0" borderId="0" xfId="0"/>
    <xf numFmtId="0" fontId="10" fillId="0" borderId="0" xfId="0" applyFont="1" applyFill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center" vertical="center" wrapText="1"/>
    </xf>
    <xf numFmtId="0" fontId="15" fillId="0" borderId="0" xfId="0" applyFont="1" applyFill="1"/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right" vertical="center" wrapText="1"/>
    </xf>
    <xf numFmtId="0" fontId="10" fillId="0" borderId="2" xfId="0" applyFont="1" applyFill="1" applyBorder="1" applyAlignment="1" applyProtection="1">
      <alignment horizontal="right" vertical="top" wrapText="1"/>
    </xf>
    <xf numFmtId="0" fontId="10" fillId="0" borderId="3" xfId="0" applyFont="1" applyFill="1" applyBorder="1" applyAlignment="1" applyProtection="1">
      <alignment horizontal="righ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2" fontId="10" fillId="0" borderId="2" xfId="0" applyNumberFormat="1" applyFont="1" applyFill="1" applyBorder="1" applyAlignment="1" applyProtection="1">
      <alignment horizontal="center" vertical="center" wrapText="1"/>
    </xf>
    <xf numFmtId="2" fontId="10" fillId="0" borderId="2" xfId="0" applyNumberFormat="1" applyFont="1" applyFill="1" applyBorder="1" applyAlignment="1" applyProtection="1">
      <alignment horizontal="right" vertical="center" wrapText="1"/>
    </xf>
    <xf numFmtId="2" fontId="10" fillId="0" borderId="2" xfId="0" applyNumberFormat="1" applyFont="1" applyFill="1" applyBorder="1" applyAlignment="1" applyProtection="1">
      <alignment vertical="center" wrapText="1"/>
    </xf>
    <xf numFmtId="1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left" vertical="center" wrapText="1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right" vertical="center" wrapText="1"/>
    </xf>
    <xf numFmtId="164" fontId="14" fillId="0" borderId="2" xfId="0" applyNumberFormat="1" applyFont="1" applyFill="1" applyBorder="1" applyAlignment="1" applyProtection="1">
      <alignment horizontal="right" vertical="center" wrapText="1"/>
    </xf>
    <xf numFmtId="0" fontId="14" fillId="0" borderId="2" xfId="0" applyNumberFormat="1" applyFont="1" applyFill="1" applyBorder="1" applyAlignment="1" applyProtection="1">
      <alignment horizontal="right" vertical="center" wrapText="1"/>
    </xf>
    <xf numFmtId="2" fontId="14" fillId="0" borderId="2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horizontal="right" vertical="center" wrapText="1"/>
    </xf>
    <xf numFmtId="2" fontId="14" fillId="0" borderId="0" xfId="0" applyNumberFormat="1" applyFont="1" applyFill="1" applyBorder="1" applyAlignment="1" applyProtection="1">
      <alignment horizontal="right" vertical="center" wrapText="1"/>
    </xf>
    <xf numFmtId="1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4" fillId="0" borderId="10" xfId="0" applyFont="1" applyFill="1" applyBorder="1" applyAlignment="1" applyProtection="1">
      <alignment vertical="top" wrapText="1"/>
    </xf>
    <xf numFmtId="0" fontId="14" fillId="0" borderId="12" xfId="0" applyFont="1" applyFill="1" applyBorder="1" applyAlignment="1" applyProtection="1">
      <alignment vertical="top" wrapText="1"/>
    </xf>
    <xf numFmtId="0" fontId="14" fillId="0" borderId="10" xfId="0" applyFont="1" applyFill="1" applyBorder="1" applyAlignment="1" applyProtection="1">
      <alignment vertical="center" wrapText="1"/>
    </xf>
    <xf numFmtId="0" fontId="14" fillId="0" borderId="12" xfId="0" applyFont="1" applyFill="1" applyBorder="1" applyAlignment="1" applyProtection="1">
      <alignment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vertical="center" wrapText="1"/>
    </xf>
    <xf numFmtId="0" fontId="14" fillId="0" borderId="6" xfId="0" applyFont="1" applyFill="1" applyBorder="1" applyAlignment="1" applyProtection="1">
      <alignment vertical="top" wrapText="1"/>
    </xf>
    <xf numFmtId="0" fontId="15" fillId="0" borderId="1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4" fillId="0" borderId="6" xfId="0" applyFont="1" applyFill="1" applyBorder="1" applyAlignment="1" applyProtection="1">
      <alignment horizontal="left" vertical="center" wrapText="1"/>
    </xf>
    <xf numFmtId="164" fontId="16" fillId="0" borderId="6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 applyProtection="1">
      <alignment horizontal="center" vertical="center" wrapText="1"/>
    </xf>
    <xf numFmtId="1" fontId="17" fillId="0" borderId="6" xfId="1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10" fillId="0" borderId="0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5" fillId="0" borderId="6" xfId="0" applyFont="1" applyFill="1" applyBorder="1"/>
    <xf numFmtId="0" fontId="16" fillId="0" borderId="6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 vertical="center"/>
    </xf>
    <xf numFmtId="0" fontId="15" fillId="0" borderId="11" xfId="0" applyFont="1" applyFill="1" applyBorder="1"/>
    <xf numFmtId="0" fontId="16" fillId="0" borderId="17" xfId="0" applyFont="1" applyFill="1" applyBorder="1" applyAlignment="1">
      <alignment horizontal="center" vertical="center"/>
    </xf>
    <xf numFmtId="0" fontId="15" fillId="0" borderId="12" xfId="0" applyFont="1" applyFill="1" applyBorder="1"/>
    <xf numFmtId="0" fontId="16" fillId="0" borderId="6" xfId="0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 applyProtection="1">
      <alignment horizontal="left" vertical="top" wrapText="1"/>
    </xf>
    <xf numFmtId="0" fontId="10" fillId="0" borderId="3" xfId="0" applyFont="1" applyFill="1" applyBorder="1" applyAlignment="1" applyProtection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left" vertical="top" wrapText="1"/>
    </xf>
    <xf numFmtId="0" fontId="14" fillId="0" borderId="12" xfId="0" applyFont="1" applyFill="1" applyBorder="1" applyAlignment="1" applyProtection="1">
      <alignment horizontal="left" vertical="top" wrapText="1"/>
    </xf>
    <xf numFmtId="0" fontId="14" fillId="0" borderId="13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12" fillId="0" borderId="14" xfId="0" applyFont="1" applyFill="1" applyBorder="1" applyAlignment="1" applyProtection="1">
      <alignment horizontal="center" vertical="top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9" fontId="14" fillId="0" borderId="2" xfId="298" applyFont="1" applyFill="1" applyBorder="1" applyAlignment="1" applyProtection="1">
      <alignment horizontal="center" vertical="center" wrapText="1"/>
    </xf>
  </cellXfs>
  <cellStyles count="299">
    <cellStyle name="Normal" xfId="0" builtinId="0"/>
    <cellStyle name="Normal 2" xfId="1"/>
    <cellStyle name="Normal 2 10" xfId="19"/>
    <cellStyle name="Normal 2 10 2" xfId="57"/>
    <cellStyle name="Normal 2 10 2 2" xfId="131"/>
    <cellStyle name="Normal 2 10 2 2 2" xfId="279"/>
    <cellStyle name="Normal 2 10 2 3" xfId="205"/>
    <cellStyle name="Normal 2 10 3" xfId="94"/>
    <cellStyle name="Normal 2 10 3 2" xfId="242"/>
    <cellStyle name="Normal 2 10 4" xfId="168"/>
    <cellStyle name="Normal 2 11" xfId="20"/>
    <cellStyle name="Normal 2 11 2" xfId="58"/>
    <cellStyle name="Normal 2 11 2 2" xfId="132"/>
    <cellStyle name="Normal 2 11 2 2 2" xfId="280"/>
    <cellStyle name="Normal 2 11 2 3" xfId="206"/>
    <cellStyle name="Normal 2 11 3" xfId="95"/>
    <cellStyle name="Normal 2 11 3 2" xfId="243"/>
    <cellStyle name="Normal 2 11 4" xfId="169"/>
    <cellStyle name="Normal 2 12" xfId="21"/>
    <cellStyle name="Normal 2 12 2" xfId="59"/>
    <cellStyle name="Normal 2 12 2 2" xfId="133"/>
    <cellStyle name="Normal 2 12 2 2 2" xfId="281"/>
    <cellStyle name="Normal 2 12 2 3" xfId="207"/>
    <cellStyle name="Normal 2 12 3" xfId="96"/>
    <cellStyle name="Normal 2 12 3 2" xfId="244"/>
    <cellStyle name="Normal 2 12 4" xfId="170"/>
    <cellStyle name="Normal 2 13" xfId="22"/>
    <cellStyle name="Normal 2 13 2" xfId="60"/>
    <cellStyle name="Normal 2 13 2 2" xfId="134"/>
    <cellStyle name="Normal 2 13 2 2 2" xfId="282"/>
    <cellStyle name="Normal 2 13 2 3" xfId="208"/>
    <cellStyle name="Normal 2 13 3" xfId="97"/>
    <cellStyle name="Normal 2 13 3 2" xfId="245"/>
    <cellStyle name="Normal 2 13 4" xfId="171"/>
    <cellStyle name="Normal 2 14" xfId="23"/>
    <cellStyle name="Normal 2 14 2" xfId="61"/>
    <cellStyle name="Normal 2 14 2 2" xfId="135"/>
    <cellStyle name="Normal 2 14 2 2 2" xfId="283"/>
    <cellStyle name="Normal 2 14 2 3" xfId="209"/>
    <cellStyle name="Normal 2 14 3" xfId="98"/>
    <cellStyle name="Normal 2 14 3 2" xfId="246"/>
    <cellStyle name="Normal 2 14 4" xfId="172"/>
    <cellStyle name="Normal 2 15" xfId="24"/>
    <cellStyle name="Normal 2 15 2" xfId="62"/>
    <cellStyle name="Normal 2 15 2 2" xfId="136"/>
    <cellStyle name="Normal 2 15 2 2 2" xfId="284"/>
    <cellStyle name="Normal 2 15 2 3" xfId="210"/>
    <cellStyle name="Normal 2 15 3" xfId="99"/>
    <cellStyle name="Normal 2 15 3 2" xfId="247"/>
    <cellStyle name="Normal 2 15 4" xfId="173"/>
    <cellStyle name="Normal 2 16" xfId="25"/>
    <cellStyle name="Normal 2 16 2" xfId="63"/>
    <cellStyle name="Normal 2 16 2 2" xfId="137"/>
    <cellStyle name="Normal 2 16 2 2 2" xfId="285"/>
    <cellStyle name="Normal 2 16 2 3" xfId="211"/>
    <cellStyle name="Normal 2 16 3" xfId="100"/>
    <cellStyle name="Normal 2 16 3 2" xfId="248"/>
    <cellStyle name="Normal 2 16 4" xfId="174"/>
    <cellStyle name="Normal 2 17" xfId="26"/>
    <cellStyle name="Normal 2 17 2" xfId="64"/>
    <cellStyle name="Normal 2 17 2 2" xfId="138"/>
    <cellStyle name="Normal 2 17 2 2 2" xfId="286"/>
    <cellStyle name="Normal 2 17 2 3" xfId="212"/>
    <cellStyle name="Normal 2 17 3" xfId="101"/>
    <cellStyle name="Normal 2 17 3 2" xfId="249"/>
    <cellStyle name="Normal 2 17 4" xfId="175"/>
    <cellStyle name="Normal 2 18" xfId="27"/>
    <cellStyle name="Normal 2 18 2" xfId="65"/>
    <cellStyle name="Normal 2 18 2 2" xfId="139"/>
    <cellStyle name="Normal 2 18 2 2 2" xfId="287"/>
    <cellStyle name="Normal 2 18 2 3" xfId="213"/>
    <cellStyle name="Normal 2 18 3" xfId="102"/>
    <cellStyle name="Normal 2 18 3 2" xfId="250"/>
    <cellStyle name="Normal 2 18 4" xfId="176"/>
    <cellStyle name="Normal 2 19" xfId="28"/>
    <cellStyle name="Normal 2 19 2" xfId="66"/>
    <cellStyle name="Normal 2 19 2 2" xfId="140"/>
    <cellStyle name="Normal 2 19 2 2 2" xfId="288"/>
    <cellStyle name="Normal 2 19 2 3" xfId="214"/>
    <cellStyle name="Normal 2 19 3" xfId="103"/>
    <cellStyle name="Normal 2 19 3 2" xfId="251"/>
    <cellStyle name="Normal 2 19 4" xfId="177"/>
    <cellStyle name="Normal 2 2" xfId="2"/>
    <cellStyle name="Normal 2 2 2" xfId="4"/>
    <cellStyle name="Normal 2 2 2 2" xfId="8"/>
    <cellStyle name="Normal 2 2 2 2 2" xfId="17"/>
    <cellStyle name="Normal 2 2 2 2 2 2" xfId="55"/>
    <cellStyle name="Normal 2 2 2 2 2 2 2" xfId="129"/>
    <cellStyle name="Normal 2 2 2 2 2 2 2 2" xfId="277"/>
    <cellStyle name="Normal 2 2 2 2 2 2 3" xfId="203"/>
    <cellStyle name="Normal 2 2 2 2 2 3" xfId="92"/>
    <cellStyle name="Normal 2 2 2 2 2 3 2" xfId="240"/>
    <cellStyle name="Normal 2 2 2 2 2 4" xfId="166"/>
    <cellStyle name="Normal 2 2 2 2 3" xfId="46"/>
    <cellStyle name="Normal 2 2 2 2 3 2" xfId="120"/>
    <cellStyle name="Normal 2 2 2 2 3 2 2" xfId="268"/>
    <cellStyle name="Normal 2 2 2 2 3 3" xfId="194"/>
    <cellStyle name="Normal 2 2 2 2 4" xfId="83"/>
    <cellStyle name="Normal 2 2 2 2 4 2" xfId="231"/>
    <cellStyle name="Normal 2 2 2 2 5" xfId="157"/>
    <cellStyle name="Normal 2 2 2 3" xfId="13"/>
    <cellStyle name="Normal 2 2 2 3 2" xfId="51"/>
    <cellStyle name="Normal 2 2 2 3 2 2" xfId="125"/>
    <cellStyle name="Normal 2 2 2 3 2 2 2" xfId="273"/>
    <cellStyle name="Normal 2 2 2 3 2 3" xfId="199"/>
    <cellStyle name="Normal 2 2 2 3 3" xfId="88"/>
    <cellStyle name="Normal 2 2 2 3 3 2" xfId="236"/>
    <cellStyle name="Normal 2 2 2 3 4" xfId="162"/>
    <cellStyle name="Normal 2 2 2 4" xfId="42"/>
    <cellStyle name="Normal 2 2 2 4 2" xfId="116"/>
    <cellStyle name="Normal 2 2 2 4 2 2" xfId="264"/>
    <cellStyle name="Normal 2 2 2 4 3" xfId="190"/>
    <cellStyle name="Normal 2 2 2 5" xfId="79"/>
    <cellStyle name="Normal 2 2 2 5 2" xfId="227"/>
    <cellStyle name="Normal 2 2 2 6" xfId="153"/>
    <cellStyle name="Normal 2 2 3" xfId="6"/>
    <cellStyle name="Normal 2 2 3 2" xfId="15"/>
    <cellStyle name="Normal 2 2 3 2 2" xfId="53"/>
    <cellStyle name="Normal 2 2 3 2 2 2" xfId="127"/>
    <cellStyle name="Normal 2 2 3 2 2 2 2" xfId="275"/>
    <cellStyle name="Normal 2 2 3 2 2 3" xfId="201"/>
    <cellStyle name="Normal 2 2 3 2 3" xfId="90"/>
    <cellStyle name="Normal 2 2 3 2 3 2" xfId="238"/>
    <cellStyle name="Normal 2 2 3 2 4" xfId="164"/>
    <cellStyle name="Normal 2 2 3 3" xfId="44"/>
    <cellStyle name="Normal 2 2 3 3 2" xfId="118"/>
    <cellStyle name="Normal 2 2 3 3 2 2" xfId="266"/>
    <cellStyle name="Normal 2 2 3 3 3" xfId="192"/>
    <cellStyle name="Normal 2 2 3 4" xfId="81"/>
    <cellStyle name="Normal 2 2 3 4 2" xfId="229"/>
    <cellStyle name="Normal 2 2 3 5" xfId="155"/>
    <cellStyle name="Normal 2 2 4" xfId="11"/>
    <cellStyle name="Normal 2 2 4 2" xfId="49"/>
    <cellStyle name="Normal 2 2 4 2 2" xfId="123"/>
    <cellStyle name="Normal 2 2 4 2 2 2" xfId="271"/>
    <cellStyle name="Normal 2 2 4 2 3" xfId="197"/>
    <cellStyle name="Normal 2 2 4 3" xfId="86"/>
    <cellStyle name="Normal 2 2 4 3 2" xfId="234"/>
    <cellStyle name="Normal 2 2 4 4" xfId="160"/>
    <cellStyle name="Normal 2 2 5" xfId="40"/>
    <cellStyle name="Normal 2 2 5 2" xfId="114"/>
    <cellStyle name="Normal 2 2 5 2 2" xfId="262"/>
    <cellStyle name="Normal 2 2 5 3" xfId="188"/>
    <cellStyle name="Normal 2 2 6" xfId="77"/>
    <cellStyle name="Normal 2 2 6 2" xfId="225"/>
    <cellStyle name="Normal 2 2 7" xfId="151"/>
    <cellStyle name="Normal 2 20" xfId="29"/>
    <cellStyle name="Normal 2 20 2" xfId="67"/>
    <cellStyle name="Normal 2 20 2 2" xfId="141"/>
    <cellStyle name="Normal 2 20 2 2 2" xfId="289"/>
    <cellStyle name="Normal 2 20 2 3" xfId="215"/>
    <cellStyle name="Normal 2 20 3" xfId="104"/>
    <cellStyle name="Normal 2 20 3 2" xfId="252"/>
    <cellStyle name="Normal 2 20 4" xfId="178"/>
    <cellStyle name="Normal 2 21" xfId="30"/>
    <cellStyle name="Normal 2 21 2" xfId="68"/>
    <cellStyle name="Normal 2 21 2 2" xfId="142"/>
    <cellStyle name="Normal 2 21 2 2 2" xfId="290"/>
    <cellStyle name="Normal 2 21 2 3" xfId="216"/>
    <cellStyle name="Normal 2 21 3" xfId="105"/>
    <cellStyle name="Normal 2 21 3 2" xfId="253"/>
    <cellStyle name="Normal 2 21 4" xfId="179"/>
    <cellStyle name="Normal 2 22" xfId="31"/>
    <cellStyle name="Normal 2 22 2" xfId="69"/>
    <cellStyle name="Normal 2 22 2 2" xfId="143"/>
    <cellStyle name="Normal 2 22 2 2 2" xfId="291"/>
    <cellStyle name="Normal 2 22 2 3" xfId="217"/>
    <cellStyle name="Normal 2 22 3" xfId="106"/>
    <cellStyle name="Normal 2 22 3 2" xfId="254"/>
    <cellStyle name="Normal 2 22 4" xfId="180"/>
    <cellStyle name="Normal 2 23" xfId="32"/>
    <cellStyle name="Normal 2 23 2" xfId="70"/>
    <cellStyle name="Normal 2 23 2 2" xfId="144"/>
    <cellStyle name="Normal 2 23 2 2 2" xfId="292"/>
    <cellStyle name="Normal 2 23 2 3" xfId="218"/>
    <cellStyle name="Normal 2 23 3" xfId="107"/>
    <cellStyle name="Normal 2 23 3 2" xfId="255"/>
    <cellStyle name="Normal 2 23 4" xfId="181"/>
    <cellStyle name="Normal 2 24" xfId="33"/>
    <cellStyle name="Normal 2 24 2" xfId="71"/>
    <cellStyle name="Normal 2 24 2 2" xfId="145"/>
    <cellStyle name="Normal 2 24 2 2 2" xfId="293"/>
    <cellStyle name="Normal 2 24 2 3" xfId="219"/>
    <cellStyle name="Normal 2 24 3" xfId="108"/>
    <cellStyle name="Normal 2 24 3 2" xfId="256"/>
    <cellStyle name="Normal 2 24 4" xfId="182"/>
    <cellStyle name="Normal 2 25" xfId="39"/>
    <cellStyle name="Normal 2 25 2" xfId="113"/>
    <cellStyle name="Normal 2 25 2 2" xfId="261"/>
    <cellStyle name="Normal 2 25 3" xfId="187"/>
    <cellStyle name="Normal 2 26" xfId="76"/>
    <cellStyle name="Normal 2 26 2" xfId="224"/>
    <cellStyle name="Normal 2 27" xfId="150"/>
    <cellStyle name="Normal 2 3" xfId="3"/>
    <cellStyle name="Normal 2 3 2" xfId="7"/>
    <cellStyle name="Normal 2 3 2 2" xfId="16"/>
    <cellStyle name="Normal 2 3 2 2 2" xfId="54"/>
    <cellStyle name="Normal 2 3 2 2 2 2" xfId="128"/>
    <cellStyle name="Normal 2 3 2 2 2 2 2" xfId="276"/>
    <cellStyle name="Normal 2 3 2 2 2 3" xfId="202"/>
    <cellStyle name="Normal 2 3 2 2 3" xfId="91"/>
    <cellStyle name="Normal 2 3 2 2 3 2" xfId="239"/>
    <cellStyle name="Normal 2 3 2 2 4" xfId="165"/>
    <cellStyle name="Normal 2 3 2 3" xfId="45"/>
    <cellStyle name="Normal 2 3 2 3 2" xfId="119"/>
    <cellStyle name="Normal 2 3 2 3 2 2" xfId="267"/>
    <cellStyle name="Normal 2 3 2 3 3" xfId="193"/>
    <cellStyle name="Normal 2 3 2 4" xfId="82"/>
    <cellStyle name="Normal 2 3 2 4 2" xfId="230"/>
    <cellStyle name="Normal 2 3 2 5" xfId="156"/>
    <cellStyle name="Normal 2 3 3" xfId="12"/>
    <cellStyle name="Normal 2 3 3 2" xfId="50"/>
    <cellStyle name="Normal 2 3 3 2 2" xfId="124"/>
    <cellStyle name="Normal 2 3 3 2 2 2" xfId="272"/>
    <cellStyle name="Normal 2 3 3 2 3" xfId="198"/>
    <cellStyle name="Normal 2 3 3 3" xfId="87"/>
    <cellStyle name="Normal 2 3 3 3 2" xfId="235"/>
    <cellStyle name="Normal 2 3 3 4" xfId="161"/>
    <cellStyle name="Normal 2 3 4" xfId="41"/>
    <cellStyle name="Normal 2 3 4 2" xfId="115"/>
    <cellStyle name="Normal 2 3 4 2 2" xfId="263"/>
    <cellStyle name="Normal 2 3 4 3" xfId="189"/>
    <cellStyle name="Normal 2 3 5" xfId="78"/>
    <cellStyle name="Normal 2 3 5 2" xfId="226"/>
    <cellStyle name="Normal 2 3 6" xfId="152"/>
    <cellStyle name="Normal 2 4" xfId="5"/>
    <cellStyle name="Normal 2 4 2" xfId="14"/>
    <cellStyle name="Normal 2 4 2 2" xfId="52"/>
    <cellStyle name="Normal 2 4 2 2 2" xfId="126"/>
    <cellStyle name="Normal 2 4 2 2 2 2" xfId="274"/>
    <cellStyle name="Normal 2 4 2 2 3" xfId="200"/>
    <cellStyle name="Normal 2 4 2 3" xfId="89"/>
    <cellStyle name="Normal 2 4 2 3 2" xfId="237"/>
    <cellStyle name="Normal 2 4 2 4" xfId="163"/>
    <cellStyle name="Normal 2 4 3" xfId="43"/>
    <cellStyle name="Normal 2 4 3 2" xfId="117"/>
    <cellStyle name="Normal 2 4 3 2 2" xfId="265"/>
    <cellStyle name="Normal 2 4 3 3" xfId="191"/>
    <cellStyle name="Normal 2 4 4" xfId="80"/>
    <cellStyle name="Normal 2 4 4 2" xfId="228"/>
    <cellStyle name="Normal 2 4 5" xfId="154"/>
    <cellStyle name="Normal 2 5" xfId="10"/>
    <cellStyle name="Normal 2 5 2" xfId="48"/>
    <cellStyle name="Normal 2 5 2 2" xfId="122"/>
    <cellStyle name="Normal 2 5 2 2 2" xfId="270"/>
    <cellStyle name="Normal 2 5 2 3" xfId="196"/>
    <cellStyle name="Normal 2 5 3" xfId="85"/>
    <cellStyle name="Normal 2 5 3 2" xfId="233"/>
    <cellStyle name="Normal 2 5 4" xfId="159"/>
    <cellStyle name="Normal 2 6" xfId="34"/>
    <cellStyle name="Normal 2 6 2" xfId="72"/>
    <cellStyle name="Normal 2 6 2 2" xfId="146"/>
    <cellStyle name="Normal 2 6 2 2 2" xfId="294"/>
    <cellStyle name="Normal 2 6 2 3" xfId="220"/>
    <cellStyle name="Normal 2 6 3" xfId="109"/>
    <cellStyle name="Normal 2 6 3 2" xfId="257"/>
    <cellStyle name="Normal 2 6 4" xfId="183"/>
    <cellStyle name="Normal 2 7" xfId="35"/>
    <cellStyle name="Normal 2 7 2" xfId="73"/>
    <cellStyle name="Normal 2 7 2 2" xfId="147"/>
    <cellStyle name="Normal 2 7 2 2 2" xfId="295"/>
    <cellStyle name="Normal 2 7 2 3" xfId="221"/>
    <cellStyle name="Normal 2 7 3" xfId="110"/>
    <cellStyle name="Normal 2 7 3 2" xfId="258"/>
    <cellStyle name="Normal 2 7 4" xfId="184"/>
    <cellStyle name="Normal 2 8" xfId="36"/>
    <cellStyle name="Normal 2 8 2" xfId="74"/>
    <cellStyle name="Normal 2 8 2 2" xfId="148"/>
    <cellStyle name="Normal 2 8 2 2 2" xfId="296"/>
    <cellStyle name="Normal 2 8 2 3" xfId="222"/>
    <cellStyle name="Normal 2 8 3" xfId="111"/>
    <cellStyle name="Normal 2 8 3 2" xfId="259"/>
    <cellStyle name="Normal 2 8 4" xfId="185"/>
    <cellStyle name="Normal 2 9" xfId="37"/>
    <cellStyle name="Normal 2 9 2" xfId="75"/>
    <cellStyle name="Normal 2 9 2 2" xfId="149"/>
    <cellStyle name="Normal 2 9 2 2 2" xfId="297"/>
    <cellStyle name="Normal 2 9 2 3" xfId="223"/>
    <cellStyle name="Normal 2 9 3" xfId="112"/>
    <cellStyle name="Normal 2 9 3 2" xfId="260"/>
    <cellStyle name="Normal 2 9 4" xfId="186"/>
    <cellStyle name="Normal 3" xfId="9"/>
    <cellStyle name="Normal 3 2" xfId="18"/>
    <cellStyle name="Normal 3 2 2" xfId="56"/>
    <cellStyle name="Normal 3 2 2 2" xfId="130"/>
    <cellStyle name="Normal 3 2 2 2 2" xfId="278"/>
    <cellStyle name="Normal 3 2 2 3" xfId="204"/>
    <cellStyle name="Normal 3 2 3" xfId="93"/>
    <cellStyle name="Normal 3 2 3 2" xfId="241"/>
    <cellStyle name="Normal 3 2 4" xfId="167"/>
    <cellStyle name="Normal 3 3" xfId="47"/>
    <cellStyle name="Normal 3 3 2" xfId="121"/>
    <cellStyle name="Normal 3 3 2 2" xfId="269"/>
    <cellStyle name="Normal 3 3 3" xfId="195"/>
    <cellStyle name="Normal 3 4" xfId="84"/>
    <cellStyle name="Normal 3 4 2" xfId="232"/>
    <cellStyle name="Normal 3 5" xfId="158"/>
    <cellStyle name="Normal 4" xfId="38"/>
    <cellStyle name="Percent" xfId="298" builtinId="5"/>
  </cellStyles>
  <dxfs count="8"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</dxfs>
  <tableStyles count="0" defaultTableStyle="TableStyleMedium2" defaultPivotStyle="PivotStyleLight16"/>
  <colors>
    <mruColors>
      <color rgb="FF9900FF"/>
      <color rgb="FF990033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25"/>
  <sheetViews>
    <sheetView tabSelected="1" showRuler="0" view="pageBreakPreview" topLeftCell="D1" zoomScale="55" zoomScaleNormal="40" zoomScaleSheetLayoutView="55" zoomScalePageLayoutView="40" workbookViewId="0">
      <selection activeCell="B2" sqref="B2:R2"/>
    </sheetView>
  </sheetViews>
  <sheetFormatPr defaultColWidth="8.85546875" defaultRowHeight="18.75" x14ac:dyDescent="0.3"/>
  <cols>
    <col min="1" max="1" width="3.28515625" style="4" customWidth="1"/>
    <col min="2" max="2" width="21.85546875" style="4" customWidth="1"/>
    <col min="3" max="3" width="41.7109375" style="4" customWidth="1"/>
    <col min="4" max="4" width="41.42578125" style="4" customWidth="1"/>
    <col min="5" max="5" width="12" style="68" customWidth="1"/>
    <col min="6" max="6" width="17.85546875" style="4" customWidth="1"/>
    <col min="7" max="7" width="18.28515625" style="4" customWidth="1"/>
    <col min="8" max="8" width="13.7109375" style="4" customWidth="1"/>
    <col min="9" max="10" width="16.5703125" style="4" customWidth="1"/>
    <col min="11" max="11" width="15.28515625" style="4" customWidth="1"/>
    <col min="12" max="12" width="10.7109375" style="4" customWidth="1"/>
    <col min="13" max="13" width="13.28515625" style="4" customWidth="1"/>
    <col min="14" max="15" width="18.140625" style="4" customWidth="1"/>
    <col min="16" max="16" width="14" style="4" customWidth="1"/>
    <col min="17" max="17" width="17" style="4" customWidth="1"/>
    <col min="18" max="18" width="66.7109375" style="4" customWidth="1"/>
    <col min="19" max="36" width="8.85546875" style="4" customWidth="1"/>
    <col min="37" max="16384" width="8.85546875" style="4"/>
  </cols>
  <sheetData>
    <row r="1" spans="1:18" x14ac:dyDescent="0.3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268</v>
      </c>
    </row>
    <row r="2" spans="1:18" ht="22.5" customHeight="1" x14ac:dyDescent="0.3">
      <c r="A2" s="1"/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22.5" customHeight="1" x14ac:dyDescent="0.3">
      <c r="A3" s="1"/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22.5" customHeight="1" x14ac:dyDescent="0.3">
      <c r="A4" s="1"/>
      <c r="B4" s="89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 ht="22.5" customHeight="1" x14ac:dyDescent="0.3">
      <c r="A5" s="1"/>
      <c r="B5" s="90" t="s">
        <v>180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112.5" x14ac:dyDescent="0.3">
      <c r="A6" s="1"/>
      <c r="B6" s="5" t="s">
        <v>3</v>
      </c>
      <c r="C6" s="5" t="s">
        <v>4</v>
      </c>
      <c r="D6" s="5" t="s">
        <v>5</v>
      </c>
      <c r="E6" s="5" t="s">
        <v>163</v>
      </c>
      <c r="F6" s="5" t="s">
        <v>6</v>
      </c>
      <c r="G6" s="6" t="s">
        <v>264</v>
      </c>
      <c r="H6" s="5" t="s">
        <v>184</v>
      </c>
      <c r="I6" s="5" t="s">
        <v>7</v>
      </c>
      <c r="J6" s="91" t="s">
        <v>271</v>
      </c>
      <c r="K6" s="82" t="s">
        <v>8</v>
      </c>
      <c r="L6" s="83"/>
      <c r="M6" s="83"/>
      <c r="N6" s="84"/>
      <c r="O6" s="93" t="s">
        <v>272</v>
      </c>
      <c r="P6" s="5" t="s">
        <v>146</v>
      </c>
      <c r="Q6" s="5" t="s">
        <v>256</v>
      </c>
      <c r="R6" s="5" t="s">
        <v>9</v>
      </c>
    </row>
    <row r="7" spans="1:18" ht="18.75" customHeight="1" x14ac:dyDescent="0.3">
      <c r="A7" s="1"/>
      <c r="B7" s="7"/>
      <c r="C7" s="7"/>
      <c r="D7" s="7"/>
      <c r="E7" s="7"/>
      <c r="F7" s="7"/>
      <c r="G7" s="8"/>
      <c r="H7" s="7"/>
      <c r="I7" s="7"/>
      <c r="J7" s="92"/>
      <c r="K7" s="82" t="s">
        <v>10</v>
      </c>
      <c r="L7" s="83"/>
      <c r="M7" s="84"/>
      <c r="N7" s="9" t="s">
        <v>11</v>
      </c>
      <c r="O7" s="7"/>
      <c r="P7" s="7"/>
      <c r="Q7" s="7"/>
      <c r="R7" s="7"/>
    </row>
    <row r="8" spans="1:18" x14ac:dyDescent="0.3">
      <c r="A8" s="1"/>
      <c r="B8" s="10"/>
      <c r="C8" s="10"/>
      <c r="D8" s="10"/>
      <c r="E8" s="10"/>
      <c r="F8" s="10"/>
      <c r="G8" s="11"/>
      <c r="H8" s="10"/>
      <c r="I8" s="10"/>
      <c r="J8" s="10"/>
      <c r="K8" s="9" t="s">
        <v>12</v>
      </c>
      <c r="L8" s="9" t="s">
        <v>13</v>
      </c>
      <c r="M8" s="9" t="s">
        <v>14</v>
      </c>
      <c r="N8" s="9"/>
      <c r="O8" s="10"/>
      <c r="P8" s="10"/>
      <c r="Q8" s="10"/>
      <c r="R8" s="10"/>
    </row>
    <row r="9" spans="1:18" x14ac:dyDescent="0.3">
      <c r="A9" s="1"/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</row>
    <row r="10" spans="1:18" x14ac:dyDescent="0.3">
      <c r="A10" s="1"/>
      <c r="B10" s="12" t="s">
        <v>15</v>
      </c>
      <c r="C10" s="13"/>
      <c r="D10" s="13" t="s">
        <v>16</v>
      </c>
      <c r="E10" s="14"/>
      <c r="F10" s="15" t="s">
        <v>16</v>
      </c>
      <c r="G10" s="15"/>
      <c r="H10" s="15" t="s">
        <v>16</v>
      </c>
      <c r="I10" s="15" t="s">
        <v>16</v>
      </c>
      <c r="J10" s="15"/>
      <c r="K10" s="15" t="s">
        <v>16</v>
      </c>
      <c r="L10" s="15" t="s">
        <v>16</v>
      </c>
      <c r="M10" s="15" t="s">
        <v>16</v>
      </c>
      <c r="N10" s="16"/>
      <c r="O10" s="16"/>
      <c r="P10" s="15" t="s">
        <v>16</v>
      </c>
      <c r="Q10" s="17"/>
      <c r="R10" s="18" t="s">
        <v>16</v>
      </c>
    </row>
    <row r="11" spans="1:18" x14ac:dyDescent="0.3">
      <c r="A11" s="1"/>
      <c r="B11" s="12" t="s">
        <v>18</v>
      </c>
      <c r="C11" s="13"/>
      <c r="D11" s="13" t="s">
        <v>16</v>
      </c>
      <c r="E11" s="19"/>
      <c r="F11" s="15" t="s">
        <v>16</v>
      </c>
      <c r="G11" s="15" t="s">
        <v>16</v>
      </c>
      <c r="H11" s="15"/>
      <c r="I11" s="20"/>
      <c r="J11" s="20"/>
      <c r="K11" s="21" t="s">
        <v>16</v>
      </c>
      <c r="L11" s="20" t="s">
        <v>16</v>
      </c>
      <c r="M11" s="20" t="s">
        <v>16</v>
      </c>
      <c r="N11" s="22"/>
      <c r="O11" s="22"/>
      <c r="P11" s="14" t="s">
        <v>16</v>
      </c>
      <c r="Q11" s="79"/>
      <c r="R11" s="18" t="s">
        <v>16</v>
      </c>
    </row>
    <row r="12" spans="1:18" x14ac:dyDescent="0.3">
      <c r="A12" s="1"/>
      <c r="B12" s="23">
        <v>1</v>
      </c>
      <c r="C12" s="24" t="s">
        <v>17</v>
      </c>
      <c r="D12" s="25" t="s">
        <v>19</v>
      </c>
      <c r="E12" s="26" t="s">
        <v>165</v>
      </c>
      <c r="F12" s="27">
        <v>1500</v>
      </c>
      <c r="G12" s="28">
        <v>54.11</v>
      </c>
      <c r="H12" s="28">
        <v>30</v>
      </c>
      <c r="I12" s="28">
        <v>13.4</v>
      </c>
      <c r="J12" s="28">
        <f>I12*H12</f>
        <v>402</v>
      </c>
      <c r="K12" s="28">
        <v>75.98</v>
      </c>
      <c r="L12" s="28">
        <v>0</v>
      </c>
      <c r="M12" s="28">
        <v>75.98</v>
      </c>
      <c r="N12" s="80">
        <v>6</v>
      </c>
      <c r="O12" s="94">
        <f>M12/J12</f>
        <v>0.18900497512437811</v>
      </c>
      <c r="P12" s="80" t="s">
        <v>269</v>
      </c>
      <c r="Q12" s="80">
        <v>8.01</v>
      </c>
      <c r="R12" s="18" t="s">
        <v>248</v>
      </c>
    </row>
    <row r="13" spans="1:18" x14ac:dyDescent="0.3">
      <c r="A13" s="1"/>
      <c r="B13" s="23">
        <v>2</v>
      </c>
      <c r="C13" s="24" t="s">
        <v>17</v>
      </c>
      <c r="D13" s="25" t="s">
        <v>20</v>
      </c>
      <c r="E13" s="26" t="s">
        <v>166</v>
      </c>
      <c r="F13" s="27">
        <v>1320</v>
      </c>
      <c r="G13" s="28">
        <v>71.31</v>
      </c>
      <c r="H13" s="28">
        <v>25</v>
      </c>
      <c r="I13" s="28">
        <v>10.73</v>
      </c>
      <c r="J13" s="28">
        <f t="shared" ref="J13:J76" si="0">I13*H13</f>
        <v>268.25</v>
      </c>
      <c r="K13" s="28">
        <v>21.63</v>
      </c>
      <c r="L13" s="28">
        <v>0</v>
      </c>
      <c r="M13" s="28">
        <v>21.63</v>
      </c>
      <c r="N13" s="80">
        <v>2</v>
      </c>
      <c r="O13" s="94">
        <f t="shared" ref="O13:O76" si="1">M13/J13</f>
        <v>8.0633737185461324E-2</v>
      </c>
      <c r="P13" s="80" t="s">
        <v>270</v>
      </c>
      <c r="Q13" s="80">
        <v>11.73</v>
      </c>
      <c r="R13" s="18" t="s">
        <v>228</v>
      </c>
    </row>
    <row r="14" spans="1:18" x14ac:dyDescent="0.3">
      <c r="A14" s="1"/>
      <c r="B14" s="23">
        <v>3</v>
      </c>
      <c r="C14" s="24" t="s">
        <v>17</v>
      </c>
      <c r="D14" s="25" t="s">
        <v>21</v>
      </c>
      <c r="E14" s="26" t="s">
        <v>167</v>
      </c>
      <c r="F14" s="27">
        <v>710</v>
      </c>
      <c r="G14" s="28">
        <v>31.02</v>
      </c>
      <c r="H14" s="28">
        <v>30</v>
      </c>
      <c r="I14" s="28">
        <v>8.6300000000000008</v>
      </c>
      <c r="J14" s="28">
        <f t="shared" si="0"/>
        <v>258.90000000000003</v>
      </c>
      <c r="K14" s="28">
        <v>42.1</v>
      </c>
      <c r="L14" s="28">
        <v>0</v>
      </c>
      <c r="M14" s="28">
        <v>42.1</v>
      </c>
      <c r="N14" s="80">
        <v>5</v>
      </c>
      <c r="O14" s="94">
        <f t="shared" si="1"/>
        <v>0.16261104673619156</v>
      </c>
      <c r="P14" s="80" t="s">
        <v>269</v>
      </c>
      <c r="Q14" s="80">
        <v>13.12</v>
      </c>
      <c r="R14" s="18" t="s">
        <v>246</v>
      </c>
    </row>
    <row r="15" spans="1:18" x14ac:dyDescent="0.3">
      <c r="A15" s="1"/>
      <c r="B15" s="23">
        <v>4</v>
      </c>
      <c r="C15" s="24" t="s">
        <v>17</v>
      </c>
      <c r="D15" s="25" t="s">
        <v>22</v>
      </c>
      <c r="E15" s="26" t="s">
        <v>167</v>
      </c>
      <c r="F15" s="27">
        <v>1200</v>
      </c>
      <c r="G15" s="28">
        <v>35.83</v>
      </c>
      <c r="H15" s="28">
        <v>30</v>
      </c>
      <c r="I15" s="28">
        <v>11.2</v>
      </c>
      <c r="J15" s="28">
        <f t="shared" si="0"/>
        <v>336</v>
      </c>
      <c r="K15" s="28">
        <v>29.74</v>
      </c>
      <c r="L15" s="28">
        <v>0</v>
      </c>
      <c r="M15" s="28">
        <v>29.74</v>
      </c>
      <c r="N15" s="80">
        <v>3</v>
      </c>
      <c r="O15" s="94">
        <f t="shared" si="1"/>
        <v>8.8511904761904764E-2</v>
      </c>
      <c r="P15" s="80" t="s">
        <v>270</v>
      </c>
      <c r="Q15" s="80">
        <v>8.19</v>
      </c>
      <c r="R15" s="18" t="s">
        <v>246</v>
      </c>
    </row>
    <row r="16" spans="1:18" x14ac:dyDescent="0.3">
      <c r="A16" s="1"/>
      <c r="B16" s="23">
        <v>5</v>
      </c>
      <c r="C16" s="24" t="s">
        <v>17</v>
      </c>
      <c r="D16" s="25" t="s">
        <v>23</v>
      </c>
      <c r="E16" s="26" t="s">
        <v>167</v>
      </c>
      <c r="F16" s="27">
        <v>600</v>
      </c>
      <c r="G16" s="28">
        <v>39.67</v>
      </c>
      <c r="H16" s="28">
        <v>25</v>
      </c>
      <c r="I16" s="28">
        <v>5.2</v>
      </c>
      <c r="J16" s="28">
        <f t="shared" si="0"/>
        <v>130</v>
      </c>
      <c r="K16" s="28">
        <v>5.31</v>
      </c>
      <c r="L16" s="28">
        <v>0</v>
      </c>
      <c r="M16" s="28">
        <v>5.31</v>
      </c>
      <c r="N16" s="80">
        <v>1</v>
      </c>
      <c r="O16" s="94">
        <f t="shared" si="1"/>
        <v>4.0846153846153845E-2</v>
      </c>
      <c r="P16" s="80" t="s">
        <v>270</v>
      </c>
      <c r="Q16" s="80">
        <v>0</v>
      </c>
      <c r="R16" s="18" t="s">
        <v>246</v>
      </c>
    </row>
    <row r="17" spans="1:18" x14ac:dyDescent="0.3">
      <c r="A17" s="1"/>
      <c r="B17" s="12" t="s">
        <v>24</v>
      </c>
      <c r="C17" s="24" t="s">
        <v>16</v>
      </c>
      <c r="D17" s="24"/>
      <c r="E17" s="26"/>
      <c r="F17" s="28"/>
      <c r="G17" s="28"/>
      <c r="H17" s="28"/>
      <c r="I17" s="28" t="s">
        <v>16</v>
      </c>
      <c r="J17" s="28"/>
      <c r="K17" s="28" t="s">
        <v>16</v>
      </c>
      <c r="L17" s="28" t="s">
        <v>16</v>
      </c>
      <c r="M17" s="28" t="s">
        <v>16</v>
      </c>
      <c r="N17" s="80"/>
      <c r="O17" s="94"/>
      <c r="P17" s="80"/>
      <c r="Q17" s="80"/>
      <c r="R17" s="18"/>
    </row>
    <row r="18" spans="1:18" x14ac:dyDescent="0.3">
      <c r="A18" s="1"/>
      <c r="B18" s="23">
        <v>6</v>
      </c>
      <c r="C18" s="24" t="s">
        <v>216</v>
      </c>
      <c r="D18" s="24" t="s">
        <v>25</v>
      </c>
      <c r="E18" s="26" t="s">
        <v>167</v>
      </c>
      <c r="F18" s="27">
        <v>920</v>
      </c>
      <c r="G18" s="28">
        <v>18.66</v>
      </c>
      <c r="H18" s="28">
        <v>30</v>
      </c>
      <c r="I18" s="28">
        <v>8.59</v>
      </c>
      <c r="J18" s="28">
        <f t="shared" si="0"/>
        <v>257.7</v>
      </c>
      <c r="K18" s="28">
        <v>50.96</v>
      </c>
      <c r="L18" s="28">
        <v>0</v>
      </c>
      <c r="M18" s="28">
        <v>50.96</v>
      </c>
      <c r="N18" s="80">
        <v>6</v>
      </c>
      <c r="O18" s="94">
        <f t="shared" si="1"/>
        <v>0.19774932091579356</v>
      </c>
      <c r="P18" s="80" t="s">
        <v>269</v>
      </c>
      <c r="Q18" s="80">
        <v>0</v>
      </c>
      <c r="R18" s="18" t="s">
        <v>228</v>
      </c>
    </row>
    <row r="19" spans="1:18" x14ac:dyDescent="0.3">
      <c r="A19" s="1"/>
      <c r="B19" s="23">
        <v>7</v>
      </c>
      <c r="C19" s="24" t="s">
        <v>216</v>
      </c>
      <c r="D19" s="24" t="s">
        <v>178</v>
      </c>
      <c r="E19" s="26" t="s">
        <v>166</v>
      </c>
      <c r="F19" s="27">
        <v>540</v>
      </c>
      <c r="G19" s="28">
        <v>53.26</v>
      </c>
      <c r="H19" s="28">
        <v>30</v>
      </c>
      <c r="I19" s="28">
        <v>4.8499999999999996</v>
      </c>
      <c r="J19" s="28">
        <f t="shared" si="0"/>
        <v>145.5</v>
      </c>
      <c r="K19" s="28">
        <v>9.2100000000000009</v>
      </c>
      <c r="L19" s="28">
        <v>0</v>
      </c>
      <c r="M19" s="28">
        <v>9.2100000000000009</v>
      </c>
      <c r="N19" s="80">
        <v>2</v>
      </c>
      <c r="O19" s="94">
        <f t="shared" si="1"/>
        <v>6.3298969072164951E-2</v>
      </c>
      <c r="P19" s="80" t="s">
        <v>270</v>
      </c>
      <c r="Q19" s="80">
        <v>0</v>
      </c>
      <c r="R19" s="18" t="s">
        <v>223</v>
      </c>
    </row>
    <row r="20" spans="1:18" x14ac:dyDescent="0.3">
      <c r="A20" s="1"/>
      <c r="B20" s="23">
        <v>8</v>
      </c>
      <c r="C20" s="24" t="s">
        <v>17</v>
      </c>
      <c r="D20" s="24" t="s">
        <v>26</v>
      </c>
      <c r="E20" s="26" t="s">
        <v>166</v>
      </c>
      <c r="F20" s="27">
        <v>1400</v>
      </c>
      <c r="G20" s="28">
        <v>69.39</v>
      </c>
      <c r="H20" s="28">
        <v>25</v>
      </c>
      <c r="I20" s="28">
        <v>15.98</v>
      </c>
      <c r="J20" s="28">
        <f t="shared" si="0"/>
        <v>399.5</v>
      </c>
      <c r="K20" s="28">
        <v>35.06</v>
      </c>
      <c r="L20" s="28">
        <v>0</v>
      </c>
      <c r="M20" s="28">
        <v>35.06</v>
      </c>
      <c r="N20" s="80">
        <v>2</v>
      </c>
      <c r="O20" s="94">
        <f t="shared" si="1"/>
        <v>8.7759699624530674E-2</v>
      </c>
      <c r="P20" s="80" t="s">
        <v>270</v>
      </c>
      <c r="Q20" s="80">
        <v>8</v>
      </c>
      <c r="R20" s="18" t="s">
        <v>232</v>
      </c>
    </row>
    <row r="21" spans="1:18" x14ac:dyDescent="0.3">
      <c r="A21" s="1"/>
      <c r="B21" s="23">
        <v>9</v>
      </c>
      <c r="C21" s="24" t="s">
        <v>17</v>
      </c>
      <c r="D21" s="24" t="s">
        <v>27</v>
      </c>
      <c r="E21" s="26" t="s">
        <v>167</v>
      </c>
      <c r="F21" s="27">
        <v>840</v>
      </c>
      <c r="G21" s="28">
        <v>14.11</v>
      </c>
      <c r="H21" s="28">
        <v>30</v>
      </c>
      <c r="I21" s="28">
        <v>7.76</v>
      </c>
      <c r="J21" s="28">
        <f t="shared" si="0"/>
        <v>232.79999999999998</v>
      </c>
      <c r="K21" s="28">
        <v>43.13</v>
      </c>
      <c r="L21" s="28">
        <v>0</v>
      </c>
      <c r="M21" s="28">
        <v>43.13</v>
      </c>
      <c r="N21" s="80">
        <v>6</v>
      </c>
      <c r="O21" s="94">
        <f t="shared" si="1"/>
        <v>0.18526632302405502</v>
      </c>
      <c r="P21" s="80" t="s">
        <v>269</v>
      </c>
      <c r="Q21" s="80">
        <v>0</v>
      </c>
      <c r="R21" s="18" t="s">
        <v>228</v>
      </c>
    </row>
    <row r="22" spans="1:18" x14ac:dyDescent="0.3">
      <c r="A22" s="1"/>
      <c r="B22" s="23">
        <v>10</v>
      </c>
      <c r="C22" s="24" t="s">
        <v>216</v>
      </c>
      <c r="D22" s="24" t="s">
        <v>28</v>
      </c>
      <c r="E22" s="26" t="s">
        <v>166</v>
      </c>
      <c r="F22" s="27">
        <v>1980</v>
      </c>
      <c r="G22" s="28">
        <v>49.05</v>
      </c>
      <c r="H22" s="28">
        <v>25</v>
      </c>
      <c r="I22" s="28">
        <v>19.829999999999998</v>
      </c>
      <c r="J22" s="28">
        <f t="shared" si="0"/>
        <v>495.74999999999994</v>
      </c>
      <c r="K22" s="28">
        <v>40.04</v>
      </c>
      <c r="L22" s="28">
        <v>0</v>
      </c>
      <c r="M22" s="28">
        <v>40.04</v>
      </c>
      <c r="N22" s="80">
        <v>2</v>
      </c>
      <c r="O22" s="94">
        <f t="shared" si="1"/>
        <v>8.0766515380736259E-2</v>
      </c>
      <c r="P22" s="80" t="s">
        <v>270</v>
      </c>
      <c r="Q22" s="80">
        <v>18.95</v>
      </c>
      <c r="R22" s="18" t="s">
        <v>261</v>
      </c>
    </row>
    <row r="23" spans="1:18" x14ac:dyDescent="0.3">
      <c r="A23" s="1"/>
      <c r="B23" s="12" t="s">
        <v>29</v>
      </c>
      <c r="C23" s="24" t="s">
        <v>16</v>
      </c>
      <c r="D23" s="24"/>
      <c r="E23" s="26"/>
      <c r="F23" s="28"/>
      <c r="G23" s="28"/>
      <c r="H23" s="28"/>
      <c r="I23" s="28" t="s">
        <v>16</v>
      </c>
      <c r="J23" s="28"/>
      <c r="K23" s="28" t="s">
        <v>16</v>
      </c>
      <c r="L23" s="28" t="s">
        <v>16</v>
      </c>
      <c r="M23" s="28" t="s">
        <v>16</v>
      </c>
      <c r="N23" s="80"/>
      <c r="O23" s="94"/>
      <c r="P23" s="80"/>
      <c r="Q23" s="80"/>
      <c r="R23" s="18"/>
    </row>
    <row r="24" spans="1:18" x14ac:dyDescent="0.3">
      <c r="A24" s="1"/>
      <c r="B24" s="23">
        <v>11</v>
      </c>
      <c r="C24" s="24" t="s">
        <v>17</v>
      </c>
      <c r="D24" s="24" t="s">
        <v>257</v>
      </c>
      <c r="E24" s="26" t="s">
        <v>167</v>
      </c>
      <c r="F24" s="27">
        <v>500</v>
      </c>
      <c r="G24" s="28">
        <v>34.229999999999997</v>
      </c>
      <c r="H24" s="28">
        <v>25</v>
      </c>
      <c r="I24" s="28">
        <v>5.94</v>
      </c>
      <c r="J24" s="28">
        <f t="shared" si="0"/>
        <v>148.5</v>
      </c>
      <c r="K24" s="28">
        <v>0</v>
      </c>
      <c r="L24" s="28">
        <v>0</v>
      </c>
      <c r="M24" s="28">
        <v>0</v>
      </c>
      <c r="N24" s="80">
        <v>0</v>
      </c>
      <c r="O24" s="94">
        <f t="shared" si="1"/>
        <v>0</v>
      </c>
      <c r="P24" s="80" t="s">
        <v>270</v>
      </c>
      <c r="Q24" s="80">
        <v>0</v>
      </c>
      <c r="R24" s="18" t="s">
        <v>259</v>
      </c>
    </row>
    <row r="25" spans="1:18" x14ac:dyDescent="0.3">
      <c r="A25" s="1"/>
      <c r="B25" s="23">
        <v>12</v>
      </c>
      <c r="C25" s="24" t="s">
        <v>17</v>
      </c>
      <c r="D25" s="24" t="s">
        <v>161</v>
      </c>
      <c r="E25" s="26" t="s">
        <v>166</v>
      </c>
      <c r="F25" s="27">
        <v>1320</v>
      </c>
      <c r="G25" s="28">
        <v>63.57</v>
      </c>
      <c r="H25" s="28">
        <v>25</v>
      </c>
      <c r="I25" s="28">
        <v>9.77</v>
      </c>
      <c r="J25" s="28">
        <f t="shared" si="0"/>
        <v>244.25</v>
      </c>
      <c r="K25" s="28">
        <v>59.92</v>
      </c>
      <c r="L25" s="28">
        <v>0</v>
      </c>
      <c r="M25" s="28">
        <v>59.92</v>
      </c>
      <c r="N25" s="80">
        <v>6</v>
      </c>
      <c r="O25" s="94">
        <f t="shared" si="1"/>
        <v>0.2453224155578301</v>
      </c>
      <c r="P25" s="80" t="s">
        <v>269</v>
      </c>
      <c r="Q25" s="80">
        <v>8.16</v>
      </c>
      <c r="R25" s="18" t="s">
        <v>232</v>
      </c>
    </row>
    <row r="26" spans="1:18" ht="37.5" x14ac:dyDescent="0.3">
      <c r="A26" s="1"/>
      <c r="B26" s="23">
        <v>13</v>
      </c>
      <c r="C26" s="24" t="s">
        <v>17</v>
      </c>
      <c r="D26" s="24" t="s">
        <v>30</v>
      </c>
      <c r="E26" s="26" t="s">
        <v>167</v>
      </c>
      <c r="F26" s="27">
        <v>1240</v>
      </c>
      <c r="G26" s="28">
        <v>64.989999999999995</v>
      </c>
      <c r="H26" s="28">
        <v>30</v>
      </c>
      <c r="I26" s="28">
        <v>17.100000000000001</v>
      </c>
      <c r="J26" s="28">
        <f t="shared" si="0"/>
        <v>513</v>
      </c>
      <c r="K26" s="28">
        <v>80.63</v>
      </c>
      <c r="L26" s="28">
        <v>0</v>
      </c>
      <c r="M26" s="28">
        <v>80.63</v>
      </c>
      <c r="N26" s="80">
        <v>5</v>
      </c>
      <c r="O26" s="94">
        <f t="shared" si="1"/>
        <v>0.15717348927875244</v>
      </c>
      <c r="P26" s="80" t="s">
        <v>269</v>
      </c>
      <c r="Q26" s="80">
        <v>21</v>
      </c>
      <c r="R26" s="18" t="s">
        <v>262</v>
      </c>
    </row>
    <row r="27" spans="1:18" ht="37.5" x14ac:dyDescent="0.3">
      <c r="A27" s="1"/>
      <c r="B27" s="23">
        <v>14</v>
      </c>
      <c r="C27" s="24" t="s">
        <v>216</v>
      </c>
      <c r="D27" s="24" t="s">
        <v>31</v>
      </c>
      <c r="E27" s="26" t="s">
        <v>167</v>
      </c>
      <c r="F27" s="27">
        <v>1500</v>
      </c>
      <c r="G27" s="28">
        <v>19.84</v>
      </c>
      <c r="H27" s="28">
        <v>30</v>
      </c>
      <c r="I27" s="28">
        <v>13.21</v>
      </c>
      <c r="J27" s="28">
        <f t="shared" si="0"/>
        <v>396.3</v>
      </c>
      <c r="K27" s="28">
        <v>22</v>
      </c>
      <c r="L27" s="28">
        <v>0</v>
      </c>
      <c r="M27" s="28">
        <v>22</v>
      </c>
      <c r="N27" s="80">
        <v>2</v>
      </c>
      <c r="O27" s="94">
        <f t="shared" si="1"/>
        <v>5.5513499873832951E-2</v>
      </c>
      <c r="P27" s="80" t="s">
        <v>270</v>
      </c>
      <c r="Q27" s="80">
        <v>14.72</v>
      </c>
      <c r="R27" s="18" t="s">
        <v>262</v>
      </c>
    </row>
    <row r="28" spans="1:18" x14ac:dyDescent="0.3">
      <c r="A28" s="1"/>
      <c r="B28" s="12" t="s">
        <v>32</v>
      </c>
      <c r="C28" s="24" t="s">
        <v>16</v>
      </c>
      <c r="D28" s="24"/>
      <c r="E28" s="26"/>
      <c r="F28" s="28"/>
      <c r="G28" s="28"/>
      <c r="H28" s="28"/>
      <c r="I28" s="28" t="s">
        <v>16</v>
      </c>
      <c r="J28" s="28"/>
      <c r="K28" s="28" t="s">
        <v>16</v>
      </c>
      <c r="L28" s="28" t="s">
        <v>16</v>
      </c>
      <c r="M28" s="28" t="s">
        <v>16</v>
      </c>
      <c r="N28" s="80"/>
      <c r="O28" s="94"/>
      <c r="P28" s="80"/>
      <c r="Q28" s="80"/>
      <c r="R28" s="18"/>
    </row>
    <row r="29" spans="1:18" x14ac:dyDescent="0.3">
      <c r="A29" s="1"/>
      <c r="B29" s="23">
        <v>15</v>
      </c>
      <c r="C29" s="24" t="s">
        <v>33</v>
      </c>
      <c r="D29" s="24" t="s">
        <v>34</v>
      </c>
      <c r="E29" s="26" t="s">
        <v>166</v>
      </c>
      <c r="F29" s="27">
        <v>1200</v>
      </c>
      <c r="G29" s="28">
        <v>85.94</v>
      </c>
      <c r="H29" s="28">
        <v>15</v>
      </c>
      <c r="I29" s="28">
        <v>13.26</v>
      </c>
      <c r="J29" s="28">
        <f t="shared" si="0"/>
        <v>198.9</v>
      </c>
      <c r="K29" s="28">
        <v>70.52</v>
      </c>
      <c r="L29" s="28">
        <v>0</v>
      </c>
      <c r="M29" s="28">
        <v>70.52</v>
      </c>
      <c r="N29" s="80">
        <v>5</v>
      </c>
      <c r="O29" s="94">
        <f t="shared" si="1"/>
        <v>0.35455002513826039</v>
      </c>
      <c r="P29" s="80" t="s">
        <v>16</v>
      </c>
      <c r="Q29" s="80">
        <v>11.66</v>
      </c>
      <c r="R29" s="18"/>
    </row>
    <row r="30" spans="1:18" x14ac:dyDescent="0.3">
      <c r="A30" s="1"/>
      <c r="B30" s="23">
        <v>16</v>
      </c>
      <c r="C30" s="24" t="s">
        <v>33</v>
      </c>
      <c r="D30" s="24" t="s">
        <v>35</v>
      </c>
      <c r="E30" s="26" t="s">
        <v>167</v>
      </c>
      <c r="F30" s="27">
        <v>2630</v>
      </c>
      <c r="G30" s="28">
        <v>74.760000000000005</v>
      </c>
      <c r="H30" s="28">
        <v>15</v>
      </c>
      <c r="I30" s="28">
        <v>27.75</v>
      </c>
      <c r="J30" s="28">
        <f t="shared" si="0"/>
        <v>416.25</v>
      </c>
      <c r="K30" s="28">
        <v>133.16</v>
      </c>
      <c r="L30" s="28">
        <v>0</v>
      </c>
      <c r="M30" s="28">
        <v>133.16</v>
      </c>
      <c r="N30" s="80">
        <v>5</v>
      </c>
      <c r="O30" s="94">
        <f t="shared" si="1"/>
        <v>0.31990390390390389</v>
      </c>
      <c r="P30" s="80" t="s">
        <v>16</v>
      </c>
      <c r="Q30" s="80">
        <v>35.92</v>
      </c>
      <c r="R30" s="18"/>
    </row>
    <row r="31" spans="1:18" x14ac:dyDescent="0.3">
      <c r="A31" s="1"/>
      <c r="B31" s="23">
        <v>17</v>
      </c>
      <c r="C31" s="24" t="s">
        <v>17</v>
      </c>
      <c r="D31" s="24" t="s">
        <v>173</v>
      </c>
      <c r="E31" s="26" t="s">
        <v>166</v>
      </c>
      <c r="F31" s="27">
        <v>90</v>
      </c>
      <c r="G31" s="28">
        <v>40.6</v>
      </c>
      <c r="H31" s="28">
        <v>20</v>
      </c>
      <c r="I31" s="28">
        <v>0.77</v>
      </c>
      <c r="J31" s="28">
        <f t="shared" si="0"/>
        <v>15.4</v>
      </c>
      <c r="K31" s="28">
        <v>4.03</v>
      </c>
      <c r="L31" s="28">
        <v>0</v>
      </c>
      <c r="M31" s="28">
        <v>4.03</v>
      </c>
      <c r="N31" s="80">
        <v>5</v>
      </c>
      <c r="O31" s="94">
        <f t="shared" si="1"/>
        <v>0.26168831168831169</v>
      </c>
      <c r="P31" s="80" t="s">
        <v>269</v>
      </c>
      <c r="Q31" s="80">
        <v>0.36</v>
      </c>
      <c r="R31" s="18" t="s">
        <v>225</v>
      </c>
    </row>
    <row r="32" spans="1:18" x14ac:dyDescent="0.3">
      <c r="A32" s="1"/>
      <c r="B32" s="23">
        <v>18</v>
      </c>
      <c r="C32" s="24" t="s">
        <v>17</v>
      </c>
      <c r="D32" s="24" t="s">
        <v>36</v>
      </c>
      <c r="E32" s="26" t="s">
        <v>164</v>
      </c>
      <c r="F32" s="27">
        <v>1820</v>
      </c>
      <c r="G32" s="28">
        <v>42.76</v>
      </c>
      <c r="H32" s="28">
        <v>30</v>
      </c>
      <c r="I32" s="28">
        <v>16.190000000000001</v>
      </c>
      <c r="J32" s="28">
        <f t="shared" si="0"/>
        <v>485.70000000000005</v>
      </c>
      <c r="K32" s="28">
        <v>102.74</v>
      </c>
      <c r="L32" s="28">
        <v>23.93</v>
      </c>
      <c r="M32" s="28">
        <v>126.67</v>
      </c>
      <c r="N32" s="80">
        <v>8</v>
      </c>
      <c r="O32" s="94">
        <f t="shared" si="1"/>
        <v>0.26079884702491246</v>
      </c>
      <c r="P32" s="80" t="s">
        <v>16</v>
      </c>
      <c r="Q32" s="80">
        <v>19.34</v>
      </c>
      <c r="R32" s="18"/>
    </row>
    <row r="33" spans="1:18" x14ac:dyDescent="0.3">
      <c r="A33" s="1"/>
      <c r="B33" s="23">
        <v>19</v>
      </c>
      <c r="C33" s="24" t="s">
        <v>17</v>
      </c>
      <c r="D33" s="24" t="s">
        <v>37</v>
      </c>
      <c r="E33" s="26" t="s">
        <v>167</v>
      </c>
      <c r="F33" s="27">
        <v>605</v>
      </c>
      <c r="G33" s="28">
        <v>56.35</v>
      </c>
      <c r="H33" s="28">
        <v>30</v>
      </c>
      <c r="I33" s="28">
        <v>5.17</v>
      </c>
      <c r="J33" s="28">
        <f t="shared" si="0"/>
        <v>155.1</v>
      </c>
      <c r="K33" s="28">
        <v>30.94</v>
      </c>
      <c r="L33" s="28">
        <v>0</v>
      </c>
      <c r="M33" s="28">
        <v>30.94</v>
      </c>
      <c r="N33" s="80">
        <v>6</v>
      </c>
      <c r="O33" s="94">
        <f t="shared" si="1"/>
        <v>0.19948420373952291</v>
      </c>
      <c r="P33" s="80" t="s">
        <v>269</v>
      </c>
      <c r="Q33" s="80">
        <v>4.42</v>
      </c>
      <c r="R33" s="18" t="s">
        <v>266</v>
      </c>
    </row>
    <row r="34" spans="1:18" x14ac:dyDescent="0.3">
      <c r="A34" s="1"/>
      <c r="B34" s="23">
        <v>20</v>
      </c>
      <c r="C34" s="24" t="s">
        <v>17</v>
      </c>
      <c r="D34" s="24" t="s">
        <v>174</v>
      </c>
      <c r="E34" s="26" t="s">
        <v>166</v>
      </c>
      <c r="F34" s="27">
        <v>90</v>
      </c>
      <c r="G34" s="28">
        <v>37.01</v>
      </c>
      <c r="H34" s="28">
        <v>20</v>
      </c>
      <c r="I34" s="28">
        <v>0.77</v>
      </c>
      <c r="J34" s="28">
        <f t="shared" si="0"/>
        <v>15.4</v>
      </c>
      <c r="K34" s="28">
        <v>2.94</v>
      </c>
      <c r="L34" s="28">
        <v>0</v>
      </c>
      <c r="M34" s="28">
        <v>2.94</v>
      </c>
      <c r="N34" s="80">
        <v>4</v>
      </c>
      <c r="O34" s="94">
        <f t="shared" si="1"/>
        <v>0.19090909090909089</v>
      </c>
      <c r="P34" s="80" t="s">
        <v>269</v>
      </c>
      <c r="Q34" s="80">
        <v>1.33</v>
      </c>
      <c r="R34" s="18" t="s">
        <v>223</v>
      </c>
    </row>
    <row r="35" spans="1:18" x14ac:dyDescent="0.3">
      <c r="A35" s="1"/>
      <c r="B35" s="23">
        <v>21</v>
      </c>
      <c r="C35" s="24" t="s">
        <v>17</v>
      </c>
      <c r="D35" s="24" t="s">
        <v>175</v>
      </c>
      <c r="E35" s="26" t="s">
        <v>166</v>
      </c>
      <c r="F35" s="27">
        <v>90</v>
      </c>
      <c r="G35" s="28">
        <v>67.959999999999994</v>
      </c>
      <c r="H35" s="28">
        <v>25</v>
      </c>
      <c r="I35" s="28">
        <v>0.88</v>
      </c>
      <c r="J35" s="28">
        <f t="shared" si="0"/>
        <v>22</v>
      </c>
      <c r="K35" s="28">
        <v>4.37</v>
      </c>
      <c r="L35" s="28">
        <v>0</v>
      </c>
      <c r="M35" s="28">
        <v>4.37</v>
      </c>
      <c r="N35" s="80">
        <v>5</v>
      </c>
      <c r="O35" s="94">
        <f t="shared" si="1"/>
        <v>0.19863636363636364</v>
      </c>
      <c r="P35" s="80" t="s">
        <v>269</v>
      </c>
      <c r="Q35" s="80">
        <v>0</v>
      </c>
      <c r="R35" s="18" t="s">
        <v>223</v>
      </c>
    </row>
    <row r="36" spans="1:18" x14ac:dyDescent="0.3">
      <c r="A36" s="1"/>
      <c r="B36" s="23">
        <v>22</v>
      </c>
      <c r="C36" s="24" t="s">
        <v>17</v>
      </c>
      <c r="D36" s="24" t="s">
        <v>162</v>
      </c>
      <c r="E36" s="26" t="s">
        <v>166</v>
      </c>
      <c r="F36" s="27">
        <v>1980</v>
      </c>
      <c r="G36" s="28">
        <v>72.12</v>
      </c>
      <c r="H36" s="28">
        <v>25</v>
      </c>
      <c r="I36" s="28">
        <v>15.52</v>
      </c>
      <c r="J36" s="28">
        <f t="shared" si="0"/>
        <v>388</v>
      </c>
      <c r="K36" s="28">
        <v>82.11</v>
      </c>
      <c r="L36" s="28">
        <v>0</v>
      </c>
      <c r="M36" s="28">
        <v>82.11</v>
      </c>
      <c r="N36" s="80">
        <v>5</v>
      </c>
      <c r="O36" s="94">
        <f t="shared" si="1"/>
        <v>0.21162371134020619</v>
      </c>
      <c r="P36" s="80" t="s">
        <v>269</v>
      </c>
      <c r="Q36" s="80">
        <v>7.77</v>
      </c>
      <c r="R36" s="18" t="s">
        <v>225</v>
      </c>
    </row>
    <row r="37" spans="1:18" x14ac:dyDescent="0.3">
      <c r="A37" s="1"/>
      <c r="B37" s="23">
        <v>23</v>
      </c>
      <c r="C37" s="24" t="s">
        <v>17</v>
      </c>
      <c r="D37" s="24" t="s">
        <v>176</v>
      </c>
      <c r="E37" s="26" t="s">
        <v>166</v>
      </c>
      <c r="F37" s="27">
        <v>90</v>
      </c>
      <c r="G37" s="28">
        <v>53.7</v>
      </c>
      <c r="H37" s="28">
        <v>20</v>
      </c>
      <c r="I37" s="28">
        <v>0.77</v>
      </c>
      <c r="J37" s="28">
        <f t="shared" si="0"/>
        <v>15.4</v>
      </c>
      <c r="K37" s="28">
        <v>2.09</v>
      </c>
      <c r="L37" s="28">
        <v>0</v>
      </c>
      <c r="M37" s="28">
        <v>2.09</v>
      </c>
      <c r="N37" s="80">
        <v>3</v>
      </c>
      <c r="O37" s="94">
        <f t="shared" si="1"/>
        <v>0.1357142857142857</v>
      </c>
      <c r="P37" s="80" t="s">
        <v>270</v>
      </c>
      <c r="Q37" s="80">
        <v>0</v>
      </c>
      <c r="R37" s="18" t="s">
        <v>225</v>
      </c>
    </row>
    <row r="38" spans="1:18" x14ac:dyDescent="0.3">
      <c r="A38" s="1"/>
      <c r="B38" s="23">
        <v>24</v>
      </c>
      <c r="C38" s="24" t="s">
        <v>17</v>
      </c>
      <c r="D38" s="24" t="s">
        <v>198</v>
      </c>
      <c r="E38" s="26" t="s">
        <v>165</v>
      </c>
      <c r="F38" s="27">
        <v>1320</v>
      </c>
      <c r="G38" s="28">
        <v>79.75</v>
      </c>
      <c r="H38" s="28">
        <v>20</v>
      </c>
      <c r="I38" s="28">
        <v>14.03</v>
      </c>
      <c r="J38" s="28">
        <f t="shared" si="0"/>
        <v>280.59999999999997</v>
      </c>
      <c r="K38" s="28">
        <v>0</v>
      </c>
      <c r="L38" s="28">
        <v>0</v>
      </c>
      <c r="M38" s="28">
        <v>0</v>
      </c>
      <c r="N38" s="80">
        <v>0</v>
      </c>
      <c r="O38" s="94">
        <f t="shared" si="1"/>
        <v>0</v>
      </c>
      <c r="P38" s="80" t="s">
        <v>270</v>
      </c>
      <c r="Q38" s="80">
        <v>10</v>
      </c>
      <c r="R38" s="18" t="s">
        <v>226</v>
      </c>
    </row>
    <row r="39" spans="1:18" x14ac:dyDescent="0.3">
      <c r="A39" s="1"/>
      <c r="B39" s="23">
        <v>25</v>
      </c>
      <c r="C39" s="24" t="s">
        <v>17</v>
      </c>
      <c r="D39" s="24" t="s">
        <v>38</v>
      </c>
      <c r="E39" s="26" t="s">
        <v>167</v>
      </c>
      <c r="F39" s="27">
        <v>1094</v>
      </c>
      <c r="G39" s="28">
        <v>47.16</v>
      </c>
      <c r="H39" s="28">
        <v>20</v>
      </c>
      <c r="I39" s="28">
        <v>10.69</v>
      </c>
      <c r="J39" s="28">
        <f t="shared" si="0"/>
        <v>213.79999999999998</v>
      </c>
      <c r="K39" s="28">
        <v>26.78</v>
      </c>
      <c r="L39" s="28">
        <v>0</v>
      </c>
      <c r="M39" s="28">
        <v>26.78</v>
      </c>
      <c r="N39" s="80">
        <v>3</v>
      </c>
      <c r="O39" s="94">
        <f t="shared" si="1"/>
        <v>0.12525724976613659</v>
      </c>
      <c r="P39" s="80" t="s">
        <v>270</v>
      </c>
      <c r="Q39" s="80">
        <v>10.79</v>
      </c>
      <c r="R39" s="18" t="s">
        <v>266</v>
      </c>
    </row>
    <row r="40" spans="1:18" x14ac:dyDescent="0.3">
      <c r="A40" s="1"/>
      <c r="B40" s="23">
        <v>26</v>
      </c>
      <c r="C40" s="24" t="s">
        <v>17</v>
      </c>
      <c r="D40" s="24" t="s">
        <v>39</v>
      </c>
      <c r="E40" s="26" t="s">
        <v>167</v>
      </c>
      <c r="F40" s="27">
        <v>1140</v>
      </c>
      <c r="G40" s="28">
        <v>43.05</v>
      </c>
      <c r="H40" s="28">
        <v>30</v>
      </c>
      <c r="I40" s="28">
        <v>10.4</v>
      </c>
      <c r="J40" s="28">
        <f t="shared" si="0"/>
        <v>312</v>
      </c>
      <c r="K40" s="28">
        <v>50.96</v>
      </c>
      <c r="L40" s="28">
        <v>0</v>
      </c>
      <c r="M40" s="28">
        <v>50.96</v>
      </c>
      <c r="N40" s="80">
        <v>5</v>
      </c>
      <c r="O40" s="94">
        <f t="shared" si="1"/>
        <v>0.16333333333333333</v>
      </c>
      <c r="P40" s="80" t="s">
        <v>269</v>
      </c>
      <c r="Q40" s="80">
        <v>11.38</v>
      </c>
      <c r="R40" s="18" t="s">
        <v>266</v>
      </c>
    </row>
    <row r="41" spans="1:18" x14ac:dyDescent="0.3">
      <c r="A41" s="1"/>
      <c r="B41" s="23">
        <v>27</v>
      </c>
      <c r="C41" s="24" t="s">
        <v>17</v>
      </c>
      <c r="D41" s="24" t="s">
        <v>40</v>
      </c>
      <c r="E41" s="26" t="s">
        <v>166</v>
      </c>
      <c r="F41" s="27">
        <v>1980</v>
      </c>
      <c r="G41" s="28">
        <v>69.87</v>
      </c>
      <c r="H41" s="28">
        <v>20</v>
      </c>
      <c r="I41" s="28">
        <v>16.73</v>
      </c>
      <c r="J41" s="28">
        <f t="shared" si="0"/>
        <v>334.6</v>
      </c>
      <c r="K41" s="28">
        <v>22.47</v>
      </c>
      <c r="L41" s="28">
        <v>0</v>
      </c>
      <c r="M41" s="28">
        <v>22.47</v>
      </c>
      <c r="N41" s="80">
        <v>1</v>
      </c>
      <c r="O41" s="94">
        <f t="shared" si="1"/>
        <v>6.7154811715481169E-2</v>
      </c>
      <c r="P41" s="80" t="s">
        <v>270</v>
      </c>
      <c r="Q41" s="80">
        <v>20.32</v>
      </c>
      <c r="R41" s="18" t="s">
        <v>227</v>
      </c>
    </row>
    <row r="42" spans="1:18" x14ac:dyDescent="0.3">
      <c r="A42" s="1"/>
      <c r="B42" s="23">
        <v>28</v>
      </c>
      <c r="C42" s="24" t="s">
        <v>33</v>
      </c>
      <c r="D42" s="24" t="s">
        <v>41</v>
      </c>
      <c r="E42" s="26" t="s">
        <v>164</v>
      </c>
      <c r="F42" s="27">
        <v>3000</v>
      </c>
      <c r="G42" s="28">
        <v>80.25</v>
      </c>
      <c r="H42" s="28">
        <v>15</v>
      </c>
      <c r="I42" s="28">
        <v>35.78</v>
      </c>
      <c r="J42" s="28">
        <f t="shared" si="0"/>
        <v>536.70000000000005</v>
      </c>
      <c r="K42" s="28">
        <v>281.32</v>
      </c>
      <c r="L42" s="28">
        <v>0</v>
      </c>
      <c r="M42" s="28">
        <v>281.32</v>
      </c>
      <c r="N42" s="80">
        <v>8</v>
      </c>
      <c r="O42" s="94">
        <f t="shared" si="1"/>
        <v>0.52416620085708954</v>
      </c>
      <c r="P42" s="80" t="s">
        <v>16</v>
      </c>
      <c r="Q42" s="80">
        <v>30.16</v>
      </c>
      <c r="R42" s="18"/>
    </row>
    <row r="43" spans="1:18" x14ac:dyDescent="0.3">
      <c r="A43" s="1"/>
      <c r="B43" s="23">
        <v>29</v>
      </c>
      <c r="C43" s="24" t="s">
        <v>17</v>
      </c>
      <c r="D43" s="24" t="s">
        <v>42</v>
      </c>
      <c r="E43" s="26" t="s">
        <v>166</v>
      </c>
      <c r="F43" s="27">
        <v>1200</v>
      </c>
      <c r="G43" s="28">
        <v>62.85</v>
      </c>
      <c r="H43" s="28">
        <v>25</v>
      </c>
      <c r="I43" s="28">
        <v>10.63</v>
      </c>
      <c r="J43" s="28">
        <f t="shared" si="0"/>
        <v>265.75</v>
      </c>
      <c r="K43" s="28">
        <v>57.79</v>
      </c>
      <c r="L43" s="28">
        <v>0</v>
      </c>
      <c r="M43" s="28">
        <v>57.79</v>
      </c>
      <c r="N43" s="80">
        <v>5</v>
      </c>
      <c r="O43" s="94">
        <f t="shared" si="1"/>
        <v>0.21746001881467544</v>
      </c>
      <c r="P43" s="80" t="s">
        <v>269</v>
      </c>
      <c r="Q43" s="80">
        <v>8.0399999999999991</v>
      </c>
      <c r="R43" s="18" t="s">
        <v>223</v>
      </c>
    </row>
    <row r="44" spans="1:18" x14ac:dyDescent="0.3">
      <c r="A44" s="1"/>
      <c r="B44" s="23">
        <v>30</v>
      </c>
      <c r="C44" s="24" t="s">
        <v>33</v>
      </c>
      <c r="D44" s="24" t="s">
        <v>43</v>
      </c>
      <c r="E44" s="26" t="s">
        <v>164</v>
      </c>
      <c r="F44" s="27">
        <v>2000</v>
      </c>
      <c r="G44" s="28">
        <v>94.66</v>
      </c>
      <c r="H44" s="28">
        <v>15</v>
      </c>
      <c r="I44" s="28">
        <v>23.79</v>
      </c>
      <c r="J44" s="28">
        <f t="shared" si="0"/>
        <v>356.84999999999997</v>
      </c>
      <c r="K44" s="28">
        <v>219.63</v>
      </c>
      <c r="L44" s="28">
        <v>0</v>
      </c>
      <c r="M44" s="28">
        <v>219.63</v>
      </c>
      <c r="N44" s="80">
        <v>9</v>
      </c>
      <c r="O44" s="94">
        <f t="shared" si="1"/>
        <v>0.61546868432114343</v>
      </c>
      <c r="P44" s="80" t="s">
        <v>16</v>
      </c>
      <c r="Q44" s="80">
        <v>24.69</v>
      </c>
      <c r="R44" s="18"/>
    </row>
    <row r="45" spans="1:18" x14ac:dyDescent="0.3">
      <c r="A45" s="1"/>
      <c r="B45" s="23">
        <v>31</v>
      </c>
      <c r="C45" s="24" t="s">
        <v>17</v>
      </c>
      <c r="D45" s="24" t="s">
        <v>44</v>
      </c>
      <c r="E45" s="26" t="s">
        <v>164</v>
      </c>
      <c r="F45" s="27">
        <v>1760</v>
      </c>
      <c r="G45" s="28">
        <v>25.46</v>
      </c>
      <c r="H45" s="28">
        <v>25</v>
      </c>
      <c r="I45" s="28">
        <v>16.47</v>
      </c>
      <c r="J45" s="28">
        <f t="shared" si="0"/>
        <v>411.75</v>
      </c>
      <c r="K45" s="28">
        <v>61.05</v>
      </c>
      <c r="L45" s="28">
        <v>0</v>
      </c>
      <c r="M45" s="28">
        <v>61.05</v>
      </c>
      <c r="N45" s="80">
        <v>4</v>
      </c>
      <c r="O45" s="94">
        <f t="shared" si="1"/>
        <v>0.14826958105646629</v>
      </c>
      <c r="P45" s="80" t="s">
        <v>269</v>
      </c>
      <c r="Q45" s="80">
        <v>26.52</v>
      </c>
      <c r="R45" s="18" t="s">
        <v>228</v>
      </c>
    </row>
    <row r="46" spans="1:18" x14ac:dyDescent="0.3">
      <c r="A46" s="1"/>
      <c r="B46" s="23">
        <v>32</v>
      </c>
      <c r="C46" s="24" t="s">
        <v>17</v>
      </c>
      <c r="D46" s="24" t="s">
        <v>45</v>
      </c>
      <c r="E46" s="26" t="s">
        <v>164</v>
      </c>
      <c r="F46" s="27">
        <v>1550</v>
      </c>
      <c r="G46" s="28">
        <v>57.93</v>
      </c>
      <c r="H46" s="28">
        <v>25</v>
      </c>
      <c r="I46" s="28">
        <v>13.77</v>
      </c>
      <c r="J46" s="28">
        <f t="shared" si="0"/>
        <v>344.25</v>
      </c>
      <c r="K46" s="28">
        <v>27.42</v>
      </c>
      <c r="L46" s="28">
        <v>21.92</v>
      </c>
      <c r="M46" s="28">
        <v>49.34</v>
      </c>
      <c r="N46" s="80">
        <v>3</v>
      </c>
      <c r="O46" s="94">
        <f t="shared" si="1"/>
        <v>0.14332607116920842</v>
      </c>
      <c r="P46" s="80" t="s">
        <v>270</v>
      </c>
      <c r="Q46" s="80">
        <v>30.62</v>
      </c>
      <c r="R46" s="18" t="s">
        <v>228</v>
      </c>
    </row>
    <row r="47" spans="1:18" x14ac:dyDescent="0.3">
      <c r="A47" s="1"/>
      <c r="B47" s="23">
        <v>33</v>
      </c>
      <c r="C47" s="24" t="s">
        <v>17</v>
      </c>
      <c r="D47" s="24" t="s">
        <v>177</v>
      </c>
      <c r="E47" s="26" t="s">
        <v>166</v>
      </c>
      <c r="F47" s="27">
        <v>90</v>
      </c>
      <c r="G47" s="28">
        <v>57.07</v>
      </c>
      <c r="H47" s="28">
        <v>20</v>
      </c>
      <c r="I47" s="28">
        <v>0.96</v>
      </c>
      <c r="J47" s="28">
        <f t="shared" si="0"/>
        <v>19.2</v>
      </c>
      <c r="K47" s="28">
        <v>5.18</v>
      </c>
      <c r="L47" s="28">
        <v>0</v>
      </c>
      <c r="M47" s="28">
        <v>5.18</v>
      </c>
      <c r="N47" s="80">
        <v>5</v>
      </c>
      <c r="O47" s="94">
        <f t="shared" si="1"/>
        <v>0.26979166666666665</v>
      </c>
      <c r="P47" s="80" t="s">
        <v>269</v>
      </c>
      <c r="Q47" s="80">
        <v>0.48</v>
      </c>
      <c r="R47" s="18" t="s">
        <v>223</v>
      </c>
    </row>
    <row r="48" spans="1:18" ht="37.5" x14ac:dyDescent="0.3">
      <c r="A48" s="1"/>
      <c r="B48" s="12" t="s">
        <v>46</v>
      </c>
      <c r="C48" s="24" t="s">
        <v>16</v>
      </c>
      <c r="D48" s="24"/>
      <c r="E48" s="26"/>
      <c r="F48" s="27">
        <v>39299</v>
      </c>
      <c r="G48" s="28"/>
      <c r="H48" s="28">
        <v>23.676938344487137</v>
      </c>
      <c r="I48" s="28">
        <v>386.52000000000004</v>
      </c>
      <c r="J48" s="28">
        <f t="shared" si="0"/>
        <v>9151.61020891117</v>
      </c>
      <c r="K48" s="28">
        <v>1701.21</v>
      </c>
      <c r="L48" s="28">
        <v>45.85</v>
      </c>
      <c r="M48" s="28">
        <v>1747.0599999999997</v>
      </c>
      <c r="N48" s="80">
        <v>5</v>
      </c>
      <c r="O48" s="94">
        <f t="shared" si="1"/>
        <v>0.19090192437379383</v>
      </c>
      <c r="P48" s="80">
        <v>28</v>
      </c>
      <c r="Q48" s="80">
        <v>365.68</v>
      </c>
      <c r="R48" s="18"/>
    </row>
    <row r="49" spans="1:18" x14ac:dyDescent="0.3">
      <c r="A49" s="1"/>
      <c r="B49" s="12" t="s">
        <v>47</v>
      </c>
      <c r="C49" s="24" t="s">
        <v>16</v>
      </c>
      <c r="D49" s="24"/>
      <c r="E49" s="26"/>
      <c r="F49" s="28"/>
      <c r="G49" s="28"/>
      <c r="H49" s="28" t="s">
        <v>16</v>
      </c>
      <c r="I49" s="28" t="s">
        <v>16</v>
      </c>
      <c r="J49" s="28"/>
      <c r="K49" s="28" t="s">
        <v>16</v>
      </c>
      <c r="L49" s="28" t="s">
        <v>16</v>
      </c>
      <c r="M49" s="28" t="s">
        <v>16</v>
      </c>
      <c r="N49" s="80"/>
      <c r="O49" s="94"/>
      <c r="P49" s="80"/>
      <c r="Q49" s="80"/>
      <c r="R49" s="18"/>
    </row>
    <row r="50" spans="1:18" x14ac:dyDescent="0.3">
      <c r="A50" s="1"/>
      <c r="B50" s="12" t="s">
        <v>48</v>
      </c>
      <c r="C50" s="24" t="s">
        <v>16</v>
      </c>
      <c r="D50" s="24"/>
      <c r="E50" s="26"/>
      <c r="F50" s="28"/>
      <c r="G50" s="28"/>
      <c r="H50" s="28" t="s">
        <v>16</v>
      </c>
      <c r="I50" s="28" t="s">
        <v>16</v>
      </c>
      <c r="J50" s="28"/>
      <c r="K50" s="28" t="s">
        <v>16</v>
      </c>
      <c r="L50" s="28" t="s">
        <v>16</v>
      </c>
      <c r="M50" s="28" t="s">
        <v>16</v>
      </c>
      <c r="N50" s="80"/>
      <c r="O50" s="94"/>
      <c r="P50" s="80"/>
      <c r="Q50" s="80"/>
      <c r="R50" s="18"/>
    </row>
    <row r="51" spans="1:18" x14ac:dyDescent="0.3">
      <c r="A51" s="1"/>
      <c r="B51" s="23">
        <v>34</v>
      </c>
      <c r="C51" s="24" t="s">
        <v>17</v>
      </c>
      <c r="D51" s="24" t="s">
        <v>179</v>
      </c>
      <c r="E51" s="26" t="s">
        <v>166</v>
      </c>
      <c r="F51" s="27">
        <v>1800</v>
      </c>
      <c r="G51" s="28">
        <v>52.23</v>
      </c>
      <c r="H51" s="28">
        <v>20</v>
      </c>
      <c r="I51" s="28">
        <v>15.02</v>
      </c>
      <c r="J51" s="28">
        <f t="shared" si="0"/>
        <v>300.39999999999998</v>
      </c>
      <c r="K51" s="28">
        <v>102.06</v>
      </c>
      <c r="L51" s="28">
        <v>0</v>
      </c>
      <c r="M51" s="28">
        <v>102.06</v>
      </c>
      <c r="N51" s="80">
        <v>7</v>
      </c>
      <c r="O51" s="94">
        <f t="shared" si="1"/>
        <v>0.33974700399467378</v>
      </c>
      <c r="P51" s="80" t="s">
        <v>16</v>
      </c>
      <c r="Q51" s="80">
        <v>10.93</v>
      </c>
      <c r="R51" s="18"/>
    </row>
    <row r="52" spans="1:18" x14ac:dyDescent="0.3">
      <c r="A52" s="1"/>
      <c r="B52" s="23">
        <v>35</v>
      </c>
      <c r="C52" s="24" t="s">
        <v>17</v>
      </c>
      <c r="D52" s="24" t="s">
        <v>49</v>
      </c>
      <c r="E52" s="26" t="s">
        <v>166</v>
      </c>
      <c r="F52" s="27">
        <v>600</v>
      </c>
      <c r="G52" s="28">
        <v>61.37</v>
      </c>
      <c r="H52" s="28">
        <v>15</v>
      </c>
      <c r="I52" s="28">
        <v>6.3</v>
      </c>
      <c r="J52" s="28">
        <f t="shared" si="0"/>
        <v>94.5</v>
      </c>
      <c r="K52" s="28">
        <v>47.52</v>
      </c>
      <c r="L52" s="28">
        <v>0</v>
      </c>
      <c r="M52" s="28">
        <v>47.52</v>
      </c>
      <c r="N52" s="80">
        <v>8</v>
      </c>
      <c r="O52" s="94">
        <f t="shared" si="1"/>
        <v>0.50285714285714289</v>
      </c>
      <c r="P52" s="80" t="s">
        <v>16</v>
      </c>
      <c r="Q52" s="80">
        <v>8.4</v>
      </c>
      <c r="R52" s="18"/>
    </row>
    <row r="53" spans="1:18" x14ac:dyDescent="0.3">
      <c r="A53" s="1"/>
      <c r="B53" s="23">
        <v>36</v>
      </c>
      <c r="C53" s="24" t="s">
        <v>99</v>
      </c>
      <c r="D53" s="24" t="s">
        <v>183</v>
      </c>
      <c r="E53" s="26" t="s">
        <v>166</v>
      </c>
      <c r="F53" s="27">
        <v>300</v>
      </c>
      <c r="G53" s="28">
        <v>80.069999999999993</v>
      </c>
      <c r="H53" s="28">
        <v>15</v>
      </c>
      <c r="I53" s="28">
        <v>4.22</v>
      </c>
      <c r="J53" s="28">
        <f t="shared" si="0"/>
        <v>63.3</v>
      </c>
      <c r="K53" s="28">
        <v>35.44</v>
      </c>
      <c r="L53" s="28">
        <v>0</v>
      </c>
      <c r="M53" s="28">
        <v>35.44</v>
      </c>
      <c r="N53" s="80">
        <v>8</v>
      </c>
      <c r="O53" s="94">
        <f t="shared" si="1"/>
        <v>0.55987361769352295</v>
      </c>
      <c r="P53" s="80" t="s">
        <v>16</v>
      </c>
      <c r="Q53" s="80">
        <v>0</v>
      </c>
      <c r="R53" s="18"/>
    </row>
    <row r="54" spans="1:18" x14ac:dyDescent="0.3">
      <c r="A54" s="1"/>
      <c r="B54" s="23">
        <v>37</v>
      </c>
      <c r="C54" s="24" t="s">
        <v>17</v>
      </c>
      <c r="D54" s="24" t="s">
        <v>50</v>
      </c>
      <c r="E54" s="26" t="s">
        <v>166</v>
      </c>
      <c r="F54" s="27">
        <v>1200</v>
      </c>
      <c r="G54" s="28">
        <v>49.74</v>
      </c>
      <c r="H54" s="28">
        <v>20</v>
      </c>
      <c r="I54" s="28">
        <v>11.34</v>
      </c>
      <c r="J54" s="28">
        <f t="shared" si="0"/>
        <v>226.8</v>
      </c>
      <c r="K54" s="28">
        <v>68.67</v>
      </c>
      <c r="L54" s="28">
        <v>0</v>
      </c>
      <c r="M54" s="28">
        <v>68.67</v>
      </c>
      <c r="N54" s="80">
        <v>6</v>
      </c>
      <c r="O54" s="94">
        <f t="shared" si="1"/>
        <v>0.30277777777777776</v>
      </c>
      <c r="P54" s="80" t="s">
        <v>269</v>
      </c>
      <c r="Q54" s="80">
        <v>12.3</v>
      </c>
      <c r="R54" s="18" t="s">
        <v>232</v>
      </c>
    </row>
    <row r="55" spans="1:18" x14ac:dyDescent="0.3">
      <c r="A55" s="1"/>
      <c r="B55" s="23">
        <v>38</v>
      </c>
      <c r="C55" s="24" t="s">
        <v>17</v>
      </c>
      <c r="D55" s="24" t="s">
        <v>51</v>
      </c>
      <c r="E55" s="26" t="s">
        <v>165</v>
      </c>
      <c r="F55" s="27">
        <v>500</v>
      </c>
      <c r="G55" s="28">
        <v>54.11</v>
      </c>
      <c r="H55" s="28">
        <v>20</v>
      </c>
      <c r="I55" s="28">
        <v>5.87</v>
      </c>
      <c r="J55" s="28">
        <f t="shared" si="0"/>
        <v>117.4</v>
      </c>
      <c r="K55" s="28">
        <v>3.78</v>
      </c>
      <c r="L55" s="28">
        <v>0</v>
      </c>
      <c r="M55" s="28">
        <v>3.78</v>
      </c>
      <c r="N55" s="80">
        <v>1</v>
      </c>
      <c r="O55" s="94">
        <f t="shared" si="1"/>
        <v>3.2197614991482111E-2</v>
      </c>
      <c r="P55" s="80" t="s">
        <v>270</v>
      </c>
      <c r="Q55" s="80">
        <v>14.47</v>
      </c>
      <c r="R55" s="18" t="s">
        <v>232</v>
      </c>
    </row>
    <row r="56" spans="1:18" ht="37.5" x14ac:dyDescent="0.3">
      <c r="A56" s="1"/>
      <c r="B56" s="23">
        <v>39</v>
      </c>
      <c r="C56" s="24" t="s">
        <v>17</v>
      </c>
      <c r="D56" s="24" t="s">
        <v>197</v>
      </c>
      <c r="E56" s="26" t="s">
        <v>166</v>
      </c>
      <c r="F56" s="27">
        <v>600</v>
      </c>
      <c r="G56" s="28">
        <v>37.36</v>
      </c>
      <c r="H56" s="28">
        <v>15</v>
      </c>
      <c r="I56" s="28">
        <v>6.15</v>
      </c>
      <c r="J56" s="28">
        <f t="shared" si="0"/>
        <v>92.25</v>
      </c>
      <c r="K56" s="28">
        <v>22.1</v>
      </c>
      <c r="L56" s="28">
        <v>0</v>
      </c>
      <c r="M56" s="28">
        <v>22.1</v>
      </c>
      <c r="N56" s="80">
        <v>4</v>
      </c>
      <c r="O56" s="94">
        <f t="shared" si="1"/>
        <v>0.23956639566395665</v>
      </c>
      <c r="P56" s="80" t="s">
        <v>269</v>
      </c>
      <c r="Q56" s="80">
        <v>4.6900000000000004</v>
      </c>
      <c r="R56" s="18" t="s">
        <v>230</v>
      </c>
    </row>
    <row r="57" spans="1:18" x14ac:dyDescent="0.3">
      <c r="A57" s="1"/>
      <c r="B57" s="23">
        <v>40</v>
      </c>
      <c r="C57" s="24" t="s">
        <v>17</v>
      </c>
      <c r="D57" s="24" t="s">
        <v>52</v>
      </c>
      <c r="E57" s="26" t="s">
        <v>167</v>
      </c>
      <c r="F57" s="27">
        <v>500</v>
      </c>
      <c r="G57" s="28">
        <v>90.5</v>
      </c>
      <c r="H57" s="28">
        <v>15</v>
      </c>
      <c r="I57" s="28">
        <v>8.3800000000000008</v>
      </c>
      <c r="J57" s="28">
        <f t="shared" si="0"/>
        <v>125.70000000000002</v>
      </c>
      <c r="K57" s="28">
        <v>20.97</v>
      </c>
      <c r="L57" s="28">
        <v>0</v>
      </c>
      <c r="M57" s="28">
        <v>20.97</v>
      </c>
      <c r="N57" s="80">
        <v>3</v>
      </c>
      <c r="O57" s="94">
        <f t="shared" si="1"/>
        <v>0.16682577565632456</v>
      </c>
      <c r="P57" s="80" t="s">
        <v>270</v>
      </c>
      <c r="Q57" s="80">
        <v>4.72</v>
      </c>
      <c r="R57" s="18" t="s">
        <v>231</v>
      </c>
    </row>
    <row r="58" spans="1:18" x14ac:dyDescent="0.3">
      <c r="A58" s="1"/>
      <c r="B58" s="23">
        <v>41</v>
      </c>
      <c r="C58" s="24" t="s">
        <v>33</v>
      </c>
      <c r="D58" s="24" t="s">
        <v>53</v>
      </c>
      <c r="E58" s="26" t="s">
        <v>164</v>
      </c>
      <c r="F58" s="27">
        <v>2600</v>
      </c>
      <c r="G58" s="28">
        <v>94.56</v>
      </c>
      <c r="H58" s="28">
        <v>15</v>
      </c>
      <c r="I58" s="28">
        <v>38.950000000000003</v>
      </c>
      <c r="J58" s="28">
        <f t="shared" si="0"/>
        <v>584.25</v>
      </c>
      <c r="K58" s="28">
        <v>88.54</v>
      </c>
      <c r="L58" s="28">
        <v>0</v>
      </c>
      <c r="M58" s="28">
        <v>88.54</v>
      </c>
      <c r="N58" s="80">
        <v>2</v>
      </c>
      <c r="O58" s="94">
        <f t="shared" si="1"/>
        <v>0.15154471544715448</v>
      </c>
      <c r="P58" s="80" t="s">
        <v>270</v>
      </c>
      <c r="Q58" s="80">
        <v>41.06</v>
      </c>
      <c r="R58" s="18" t="s">
        <v>233</v>
      </c>
    </row>
    <row r="59" spans="1:18" x14ac:dyDescent="0.3">
      <c r="A59" s="1"/>
      <c r="B59" s="23">
        <v>42</v>
      </c>
      <c r="C59" s="24" t="s">
        <v>33</v>
      </c>
      <c r="D59" s="24" t="s">
        <v>54</v>
      </c>
      <c r="E59" s="26" t="s">
        <v>167</v>
      </c>
      <c r="F59" s="27">
        <v>1340</v>
      </c>
      <c r="G59" s="28">
        <v>57.84</v>
      </c>
      <c r="H59" s="28">
        <v>15</v>
      </c>
      <c r="I59" s="28">
        <v>18.05</v>
      </c>
      <c r="J59" s="28">
        <f t="shared" si="0"/>
        <v>270.75</v>
      </c>
      <c r="K59" s="28">
        <v>91.77</v>
      </c>
      <c r="L59" s="28">
        <v>0</v>
      </c>
      <c r="M59" s="28">
        <v>91.77</v>
      </c>
      <c r="N59" s="80">
        <v>5</v>
      </c>
      <c r="O59" s="94">
        <f t="shared" si="1"/>
        <v>0.33894736842105261</v>
      </c>
      <c r="P59" s="80" t="s">
        <v>16</v>
      </c>
      <c r="Q59" s="80">
        <v>19.5</v>
      </c>
      <c r="R59" s="18"/>
    </row>
    <row r="60" spans="1:18" x14ac:dyDescent="0.3">
      <c r="A60" s="1"/>
      <c r="B60" s="23">
        <v>43</v>
      </c>
      <c r="C60" s="24" t="s">
        <v>17</v>
      </c>
      <c r="D60" s="24" t="s">
        <v>202</v>
      </c>
      <c r="E60" s="26" t="s">
        <v>164</v>
      </c>
      <c r="F60" s="27">
        <v>1600</v>
      </c>
      <c r="G60" s="28">
        <v>59.46</v>
      </c>
      <c r="H60" s="28">
        <v>15</v>
      </c>
      <c r="I60" s="28">
        <v>27.09</v>
      </c>
      <c r="J60" s="28">
        <f t="shared" si="0"/>
        <v>406.35</v>
      </c>
      <c r="K60" s="28">
        <v>44.84</v>
      </c>
      <c r="L60" s="28">
        <v>0</v>
      </c>
      <c r="M60" s="28">
        <v>44.84</v>
      </c>
      <c r="N60" s="80">
        <v>2</v>
      </c>
      <c r="O60" s="94">
        <f t="shared" si="1"/>
        <v>0.11034822197612895</v>
      </c>
      <c r="P60" s="80" t="s">
        <v>270</v>
      </c>
      <c r="Q60" s="80">
        <v>29.47</v>
      </c>
      <c r="R60" s="18" t="s">
        <v>231</v>
      </c>
    </row>
    <row r="61" spans="1:18" x14ac:dyDescent="0.3">
      <c r="A61" s="1"/>
      <c r="B61" s="23">
        <v>44</v>
      </c>
      <c r="C61" s="24" t="s">
        <v>17</v>
      </c>
      <c r="D61" s="24" t="s">
        <v>55</v>
      </c>
      <c r="E61" s="26" t="s">
        <v>167</v>
      </c>
      <c r="F61" s="27">
        <v>1000</v>
      </c>
      <c r="G61" s="28">
        <v>45.87</v>
      </c>
      <c r="H61" s="28">
        <v>15</v>
      </c>
      <c r="I61" s="28">
        <v>9.58</v>
      </c>
      <c r="J61" s="28">
        <f t="shared" si="0"/>
        <v>143.69999999999999</v>
      </c>
      <c r="K61" s="28">
        <v>93.65</v>
      </c>
      <c r="L61" s="28">
        <v>0</v>
      </c>
      <c r="M61" s="28">
        <v>93.65</v>
      </c>
      <c r="N61" s="80">
        <v>10</v>
      </c>
      <c r="O61" s="94">
        <f t="shared" si="1"/>
        <v>0.651704940848991</v>
      </c>
      <c r="P61" s="80" t="s">
        <v>16</v>
      </c>
      <c r="Q61" s="80">
        <v>3.8</v>
      </c>
      <c r="R61" s="18"/>
    </row>
    <row r="62" spans="1:18" x14ac:dyDescent="0.3">
      <c r="A62" s="1"/>
      <c r="B62" s="23">
        <v>45</v>
      </c>
      <c r="C62" s="24" t="s">
        <v>99</v>
      </c>
      <c r="D62" s="24" t="s">
        <v>56</v>
      </c>
      <c r="E62" s="26" t="s">
        <v>166</v>
      </c>
      <c r="F62" s="27">
        <v>600</v>
      </c>
      <c r="G62" s="28">
        <v>1.19</v>
      </c>
      <c r="H62" s="28">
        <v>15</v>
      </c>
      <c r="I62" s="28">
        <v>6.15</v>
      </c>
      <c r="J62" s="28">
        <f t="shared" si="0"/>
        <v>92.25</v>
      </c>
      <c r="K62" s="28">
        <v>23.24</v>
      </c>
      <c r="L62" s="28">
        <v>0</v>
      </c>
      <c r="M62" s="28">
        <v>23.24</v>
      </c>
      <c r="N62" s="80">
        <v>4</v>
      </c>
      <c r="O62" s="94">
        <f t="shared" si="1"/>
        <v>0.2519241192411924</v>
      </c>
      <c r="P62" s="80" t="s">
        <v>269</v>
      </c>
      <c r="Q62" s="80">
        <v>0</v>
      </c>
      <c r="R62" s="18" t="s">
        <v>223</v>
      </c>
    </row>
    <row r="63" spans="1:18" x14ac:dyDescent="0.3">
      <c r="A63" s="1"/>
      <c r="B63" s="23">
        <v>46</v>
      </c>
      <c r="C63" s="24" t="s">
        <v>17</v>
      </c>
      <c r="D63" s="24" t="s">
        <v>57</v>
      </c>
      <c r="E63" s="26" t="s">
        <v>166</v>
      </c>
      <c r="F63" s="27">
        <v>600</v>
      </c>
      <c r="G63" s="28">
        <v>60.16</v>
      </c>
      <c r="H63" s="28">
        <v>15</v>
      </c>
      <c r="I63" s="28">
        <v>7</v>
      </c>
      <c r="J63" s="28">
        <f t="shared" si="0"/>
        <v>105</v>
      </c>
      <c r="K63" s="28">
        <v>90.44</v>
      </c>
      <c r="L63" s="28">
        <v>0</v>
      </c>
      <c r="M63" s="28">
        <v>90.44</v>
      </c>
      <c r="N63" s="80">
        <v>13</v>
      </c>
      <c r="O63" s="94">
        <f t="shared" si="1"/>
        <v>0.86133333333333328</v>
      </c>
      <c r="P63" s="80" t="s">
        <v>16</v>
      </c>
      <c r="Q63" s="80">
        <v>14.3</v>
      </c>
      <c r="R63" s="18"/>
    </row>
    <row r="64" spans="1:18" x14ac:dyDescent="0.3">
      <c r="A64" s="1"/>
      <c r="B64" s="23">
        <v>47</v>
      </c>
      <c r="C64" s="24" t="s">
        <v>33</v>
      </c>
      <c r="D64" s="24" t="s">
        <v>58</v>
      </c>
      <c r="E64" s="26" t="s">
        <v>164</v>
      </c>
      <c r="F64" s="27">
        <v>2980</v>
      </c>
      <c r="G64" s="28">
        <v>67.06</v>
      </c>
      <c r="H64" s="28">
        <v>15</v>
      </c>
      <c r="I64" s="28">
        <v>34.450000000000003</v>
      </c>
      <c r="J64" s="28">
        <f t="shared" si="0"/>
        <v>516.75</v>
      </c>
      <c r="K64" s="28">
        <v>316.7</v>
      </c>
      <c r="L64" s="28">
        <v>0</v>
      </c>
      <c r="M64" s="28">
        <v>316.7</v>
      </c>
      <c r="N64" s="80">
        <v>9</v>
      </c>
      <c r="O64" s="94">
        <f t="shared" si="1"/>
        <v>0.61286889211417506</v>
      </c>
      <c r="P64" s="80" t="s">
        <v>16</v>
      </c>
      <c r="Q64" s="80">
        <v>34.590000000000003</v>
      </c>
      <c r="R64" s="18"/>
    </row>
    <row r="65" spans="1:18" ht="37.5" x14ac:dyDescent="0.3">
      <c r="A65" s="1"/>
      <c r="B65" s="23">
        <v>48</v>
      </c>
      <c r="C65" s="24" t="s">
        <v>99</v>
      </c>
      <c r="D65" s="24" t="s">
        <v>171</v>
      </c>
      <c r="E65" s="26" t="s">
        <v>166</v>
      </c>
      <c r="F65" s="27">
        <v>2400</v>
      </c>
      <c r="G65" s="28">
        <v>32.25</v>
      </c>
      <c r="H65" s="28">
        <v>20</v>
      </c>
      <c r="I65" s="28">
        <v>24.46</v>
      </c>
      <c r="J65" s="28">
        <f t="shared" si="0"/>
        <v>489.20000000000005</v>
      </c>
      <c r="K65" s="28">
        <v>25.14</v>
      </c>
      <c r="L65" s="28">
        <v>0</v>
      </c>
      <c r="M65" s="28">
        <v>25.14</v>
      </c>
      <c r="N65" s="80">
        <v>1</v>
      </c>
      <c r="O65" s="94">
        <f t="shared" si="1"/>
        <v>5.139002452984464E-2</v>
      </c>
      <c r="P65" s="80" t="s">
        <v>270</v>
      </c>
      <c r="Q65" s="80">
        <v>27.4</v>
      </c>
      <c r="R65" s="18" t="s">
        <v>229</v>
      </c>
    </row>
    <row r="66" spans="1:18" x14ac:dyDescent="0.3">
      <c r="A66" s="1"/>
      <c r="B66" s="23">
        <v>49</v>
      </c>
      <c r="C66" s="24" t="s">
        <v>17</v>
      </c>
      <c r="D66" s="24" t="s">
        <v>170</v>
      </c>
      <c r="E66" s="26" t="s">
        <v>166</v>
      </c>
      <c r="F66" s="27">
        <v>1440</v>
      </c>
      <c r="G66" s="28">
        <v>52.53</v>
      </c>
      <c r="H66" s="28">
        <v>15</v>
      </c>
      <c r="I66" s="28">
        <v>14.07</v>
      </c>
      <c r="J66" s="28">
        <f t="shared" si="0"/>
        <v>211.05</v>
      </c>
      <c r="K66" s="28">
        <v>25.77</v>
      </c>
      <c r="L66" s="28">
        <v>0</v>
      </c>
      <c r="M66" s="28">
        <v>25.77</v>
      </c>
      <c r="N66" s="80">
        <v>2</v>
      </c>
      <c r="O66" s="94">
        <f t="shared" si="1"/>
        <v>0.12210376687988628</v>
      </c>
      <c r="P66" s="80" t="s">
        <v>270</v>
      </c>
      <c r="Q66" s="80">
        <v>14.02</v>
      </c>
      <c r="R66" s="18" t="s">
        <v>232</v>
      </c>
    </row>
    <row r="67" spans="1:18" x14ac:dyDescent="0.3">
      <c r="A67" s="1"/>
      <c r="B67" s="12" t="s">
        <v>59</v>
      </c>
      <c r="C67" s="24" t="s">
        <v>16</v>
      </c>
      <c r="D67" s="24"/>
      <c r="E67" s="26"/>
      <c r="F67" s="28"/>
      <c r="G67" s="28"/>
      <c r="H67" s="28"/>
      <c r="I67" s="28" t="s">
        <v>16</v>
      </c>
      <c r="J67" s="28"/>
      <c r="K67" s="28" t="s">
        <v>16</v>
      </c>
      <c r="L67" s="28" t="s">
        <v>16</v>
      </c>
      <c r="M67" s="28" t="s">
        <v>16</v>
      </c>
      <c r="N67" s="80"/>
      <c r="O67" s="94"/>
      <c r="P67" s="80"/>
      <c r="Q67" s="80"/>
      <c r="R67" s="18"/>
    </row>
    <row r="68" spans="1:18" x14ac:dyDescent="0.3">
      <c r="A68" s="1"/>
      <c r="B68" s="23">
        <v>50</v>
      </c>
      <c r="C68" s="24" t="s">
        <v>216</v>
      </c>
      <c r="D68" s="24" t="s">
        <v>60</v>
      </c>
      <c r="E68" s="26" t="s">
        <v>167</v>
      </c>
      <c r="F68" s="27">
        <v>630</v>
      </c>
      <c r="G68" s="28">
        <v>47.76</v>
      </c>
      <c r="H68" s="28">
        <v>30</v>
      </c>
      <c r="I68" s="28">
        <v>8.07</v>
      </c>
      <c r="J68" s="28">
        <f t="shared" si="0"/>
        <v>242.10000000000002</v>
      </c>
      <c r="K68" s="28">
        <v>11.09</v>
      </c>
      <c r="L68" s="28">
        <v>0</v>
      </c>
      <c r="M68" s="28">
        <v>11.09</v>
      </c>
      <c r="N68" s="80">
        <v>1</v>
      </c>
      <c r="O68" s="94">
        <f t="shared" si="1"/>
        <v>4.5807517554729449E-2</v>
      </c>
      <c r="P68" s="80" t="s">
        <v>270</v>
      </c>
      <c r="Q68" s="80">
        <v>5.24</v>
      </c>
      <c r="R68" s="18" t="s">
        <v>233</v>
      </c>
    </row>
    <row r="69" spans="1:18" x14ac:dyDescent="0.3">
      <c r="A69" s="1"/>
      <c r="B69" s="23">
        <v>51</v>
      </c>
      <c r="C69" s="24" t="s">
        <v>17</v>
      </c>
      <c r="D69" s="24" t="s">
        <v>200</v>
      </c>
      <c r="E69" s="26" t="s">
        <v>166</v>
      </c>
      <c r="F69" s="27">
        <v>362</v>
      </c>
      <c r="G69" s="28">
        <v>93.69</v>
      </c>
      <c r="H69" s="28">
        <v>30</v>
      </c>
      <c r="I69" s="28">
        <v>5.2</v>
      </c>
      <c r="J69" s="28">
        <f t="shared" si="0"/>
        <v>156</v>
      </c>
      <c r="K69" s="28">
        <v>14.06</v>
      </c>
      <c r="L69" s="28">
        <v>79.19</v>
      </c>
      <c r="M69" s="28">
        <v>93.25</v>
      </c>
      <c r="N69" s="80">
        <v>4</v>
      </c>
      <c r="O69" s="94">
        <f t="shared" si="1"/>
        <v>0.59775641025641024</v>
      </c>
      <c r="P69" s="80" t="s">
        <v>269</v>
      </c>
      <c r="Q69" s="80">
        <v>3.7</v>
      </c>
      <c r="R69" s="18" t="s">
        <v>233</v>
      </c>
    </row>
    <row r="70" spans="1:18" x14ac:dyDescent="0.3">
      <c r="A70" s="1"/>
      <c r="B70" s="23">
        <v>52</v>
      </c>
      <c r="C70" s="24" t="s">
        <v>17</v>
      </c>
      <c r="D70" s="24" t="s">
        <v>61</v>
      </c>
      <c r="E70" s="26" t="s">
        <v>167</v>
      </c>
      <c r="F70" s="27">
        <v>1110</v>
      </c>
      <c r="G70" s="28">
        <v>25.41</v>
      </c>
      <c r="H70" s="28">
        <v>30</v>
      </c>
      <c r="I70" s="28">
        <v>9.52</v>
      </c>
      <c r="J70" s="28">
        <f t="shared" si="0"/>
        <v>285.59999999999997</v>
      </c>
      <c r="K70" s="28">
        <v>198.73</v>
      </c>
      <c r="L70" s="28">
        <v>0</v>
      </c>
      <c r="M70" s="28">
        <v>198.73</v>
      </c>
      <c r="N70" s="80">
        <v>21</v>
      </c>
      <c r="O70" s="94">
        <f t="shared" si="1"/>
        <v>0.69583333333333341</v>
      </c>
      <c r="P70" s="80" t="s">
        <v>16</v>
      </c>
      <c r="Q70" s="80">
        <v>5</v>
      </c>
      <c r="R70" s="18"/>
    </row>
    <row r="71" spans="1:18" x14ac:dyDescent="0.3">
      <c r="A71" s="1"/>
      <c r="B71" s="23">
        <v>53</v>
      </c>
      <c r="C71" s="24" t="s">
        <v>216</v>
      </c>
      <c r="D71" s="24" t="s">
        <v>62</v>
      </c>
      <c r="E71" s="26" t="s">
        <v>167</v>
      </c>
      <c r="F71" s="27">
        <v>2270</v>
      </c>
      <c r="G71" s="28">
        <v>37.979999999999997</v>
      </c>
      <c r="H71" s="28">
        <v>30</v>
      </c>
      <c r="I71" s="28">
        <v>20.170000000000002</v>
      </c>
      <c r="J71" s="28">
        <f t="shared" si="0"/>
        <v>605.1</v>
      </c>
      <c r="K71" s="28">
        <v>105.05</v>
      </c>
      <c r="L71" s="28">
        <v>0</v>
      </c>
      <c r="M71" s="28">
        <v>105.05</v>
      </c>
      <c r="N71" s="80">
        <v>5</v>
      </c>
      <c r="O71" s="94">
        <f t="shared" si="1"/>
        <v>0.17360766815402412</v>
      </c>
      <c r="P71" s="80" t="s">
        <v>269</v>
      </c>
      <c r="Q71" s="80">
        <v>23.24</v>
      </c>
      <c r="R71" s="18" t="s">
        <v>255</v>
      </c>
    </row>
    <row r="72" spans="1:18" ht="37.5" x14ac:dyDescent="0.3">
      <c r="A72" s="1"/>
      <c r="B72" s="12" t="s">
        <v>63</v>
      </c>
      <c r="C72" s="24" t="s">
        <v>16</v>
      </c>
      <c r="D72" s="24"/>
      <c r="E72" s="26"/>
      <c r="F72" s="28"/>
      <c r="G72" s="28"/>
      <c r="H72" s="28"/>
      <c r="I72" s="28" t="s">
        <v>16</v>
      </c>
      <c r="J72" s="28"/>
      <c r="K72" s="28" t="s">
        <v>16</v>
      </c>
      <c r="L72" s="28" t="s">
        <v>16</v>
      </c>
      <c r="M72" s="28" t="s">
        <v>16</v>
      </c>
      <c r="N72" s="80"/>
      <c r="O72" s="94"/>
      <c r="P72" s="80"/>
      <c r="Q72" s="80"/>
      <c r="R72" s="18"/>
    </row>
    <row r="73" spans="1:18" x14ac:dyDescent="0.3">
      <c r="A73" s="1"/>
      <c r="B73" s="23">
        <v>54</v>
      </c>
      <c r="C73" s="24" t="s">
        <v>33</v>
      </c>
      <c r="D73" s="24" t="s">
        <v>64</v>
      </c>
      <c r="E73" s="26" t="s">
        <v>167</v>
      </c>
      <c r="F73" s="27">
        <v>210</v>
      </c>
      <c r="G73" s="28">
        <v>92.29</v>
      </c>
      <c r="H73" s="28">
        <v>15</v>
      </c>
      <c r="I73" s="28">
        <v>2.14</v>
      </c>
      <c r="J73" s="28">
        <f t="shared" si="0"/>
        <v>32.1</v>
      </c>
      <c r="K73" s="28">
        <v>31.97</v>
      </c>
      <c r="L73" s="28">
        <v>0</v>
      </c>
      <c r="M73" s="28">
        <v>31.97</v>
      </c>
      <c r="N73" s="80">
        <v>15</v>
      </c>
      <c r="O73" s="94">
        <f t="shared" si="1"/>
        <v>0.99595015576323975</v>
      </c>
      <c r="P73" s="80" t="s">
        <v>16</v>
      </c>
      <c r="Q73" s="80">
        <v>6.71</v>
      </c>
      <c r="R73" s="18"/>
    </row>
    <row r="74" spans="1:18" x14ac:dyDescent="0.3">
      <c r="A74" s="1"/>
      <c r="B74" s="23">
        <v>55</v>
      </c>
      <c r="C74" s="24" t="s">
        <v>17</v>
      </c>
      <c r="D74" s="24" t="s">
        <v>65</v>
      </c>
      <c r="E74" s="26" t="s">
        <v>166</v>
      </c>
      <c r="F74" s="27">
        <v>1200</v>
      </c>
      <c r="G74" s="28">
        <v>69.16</v>
      </c>
      <c r="H74" s="28">
        <v>20</v>
      </c>
      <c r="I74" s="28">
        <v>13.86</v>
      </c>
      <c r="J74" s="28">
        <f t="shared" si="0"/>
        <v>277.2</v>
      </c>
      <c r="K74" s="28">
        <v>76</v>
      </c>
      <c r="L74" s="28">
        <v>0</v>
      </c>
      <c r="M74" s="28">
        <v>76</v>
      </c>
      <c r="N74" s="80">
        <v>5</v>
      </c>
      <c r="O74" s="94">
        <f t="shared" si="1"/>
        <v>0.27417027417027418</v>
      </c>
      <c r="P74" s="80" t="s">
        <v>269</v>
      </c>
      <c r="Q74" s="80">
        <v>8</v>
      </c>
      <c r="R74" s="18" t="s">
        <v>232</v>
      </c>
    </row>
    <row r="75" spans="1:18" x14ac:dyDescent="0.3">
      <c r="A75" s="1"/>
      <c r="B75" s="23">
        <v>56</v>
      </c>
      <c r="C75" s="24" t="s">
        <v>17</v>
      </c>
      <c r="D75" s="24" t="s">
        <v>66</v>
      </c>
      <c r="E75" s="26" t="s">
        <v>166</v>
      </c>
      <c r="F75" s="27">
        <v>500</v>
      </c>
      <c r="G75" s="28">
        <v>39.56</v>
      </c>
      <c r="H75" s="28">
        <v>25</v>
      </c>
      <c r="I75" s="28">
        <v>4.71</v>
      </c>
      <c r="J75" s="28">
        <f t="shared" si="0"/>
        <v>117.75</v>
      </c>
      <c r="K75" s="28">
        <v>59.33</v>
      </c>
      <c r="L75" s="28">
        <v>0</v>
      </c>
      <c r="M75" s="28">
        <v>59.33</v>
      </c>
      <c r="N75" s="80">
        <v>13</v>
      </c>
      <c r="O75" s="94">
        <f t="shared" si="1"/>
        <v>0.50386411889596605</v>
      </c>
      <c r="P75" s="80" t="s">
        <v>16</v>
      </c>
      <c r="Q75" s="80">
        <v>3.78</v>
      </c>
      <c r="R75" s="18"/>
    </row>
    <row r="76" spans="1:18" x14ac:dyDescent="0.3">
      <c r="A76" s="1"/>
      <c r="B76" s="23">
        <v>57</v>
      </c>
      <c r="C76" s="24" t="s">
        <v>17</v>
      </c>
      <c r="D76" s="24" t="s">
        <v>199</v>
      </c>
      <c r="E76" s="26" t="s">
        <v>164</v>
      </c>
      <c r="F76" s="27">
        <v>1600</v>
      </c>
      <c r="G76" s="28">
        <v>75.430000000000007</v>
      </c>
      <c r="H76" s="28">
        <v>20</v>
      </c>
      <c r="I76" s="28">
        <v>12.73</v>
      </c>
      <c r="J76" s="28">
        <f t="shared" si="0"/>
        <v>254.60000000000002</v>
      </c>
      <c r="K76" s="28">
        <v>54.41</v>
      </c>
      <c r="L76" s="28">
        <v>0</v>
      </c>
      <c r="M76" s="28">
        <v>54.41</v>
      </c>
      <c r="N76" s="80">
        <v>4</v>
      </c>
      <c r="O76" s="94">
        <f t="shared" si="1"/>
        <v>0.21370777690494891</v>
      </c>
      <c r="P76" s="80" t="s">
        <v>269</v>
      </c>
      <c r="Q76" s="80">
        <v>16.05</v>
      </c>
      <c r="R76" s="18" t="s">
        <v>234</v>
      </c>
    </row>
    <row r="77" spans="1:18" x14ac:dyDescent="0.3">
      <c r="A77" s="1"/>
      <c r="B77" s="23">
        <v>58</v>
      </c>
      <c r="C77" s="24" t="s">
        <v>17</v>
      </c>
      <c r="D77" s="24" t="s">
        <v>211</v>
      </c>
      <c r="E77" s="26" t="s">
        <v>164</v>
      </c>
      <c r="F77" s="27">
        <v>1320</v>
      </c>
      <c r="G77" s="28">
        <v>0</v>
      </c>
      <c r="H77" s="28">
        <v>25</v>
      </c>
      <c r="I77" s="28">
        <v>11.33</v>
      </c>
      <c r="J77" s="28">
        <f t="shared" ref="J77:J140" si="2">I77*H77</f>
        <v>283.25</v>
      </c>
      <c r="K77" s="28">
        <v>46.66</v>
      </c>
      <c r="L77" s="28">
        <v>0</v>
      </c>
      <c r="M77" s="28">
        <v>46.66</v>
      </c>
      <c r="N77" s="80">
        <v>4</v>
      </c>
      <c r="O77" s="94">
        <f t="shared" ref="O77:O140" si="3">M77/J77</f>
        <v>0.1647308031774051</v>
      </c>
      <c r="P77" s="80" t="s">
        <v>269</v>
      </c>
      <c r="Q77" s="80">
        <v>12.04</v>
      </c>
      <c r="R77" s="18" t="s">
        <v>235</v>
      </c>
    </row>
    <row r="78" spans="1:18" x14ac:dyDescent="0.3">
      <c r="A78" s="1"/>
      <c r="B78" s="23">
        <v>59</v>
      </c>
      <c r="C78" s="24" t="s">
        <v>17</v>
      </c>
      <c r="D78" s="24" t="s">
        <v>67</v>
      </c>
      <c r="E78" s="26" t="s">
        <v>167</v>
      </c>
      <c r="F78" s="27">
        <v>1340</v>
      </c>
      <c r="G78" s="28">
        <v>37.950000000000003</v>
      </c>
      <c r="H78" s="28">
        <v>20</v>
      </c>
      <c r="I78" s="28">
        <v>12.43</v>
      </c>
      <c r="J78" s="28">
        <f t="shared" si="2"/>
        <v>248.6</v>
      </c>
      <c r="K78" s="28">
        <v>79.77</v>
      </c>
      <c r="L78" s="28">
        <v>0</v>
      </c>
      <c r="M78" s="28">
        <v>79.77</v>
      </c>
      <c r="N78" s="80">
        <v>6</v>
      </c>
      <c r="O78" s="94">
        <f t="shared" si="3"/>
        <v>0.32087691069991953</v>
      </c>
      <c r="P78" s="80" t="s">
        <v>269</v>
      </c>
      <c r="Q78" s="80">
        <v>11.52</v>
      </c>
      <c r="R78" s="18" t="s">
        <v>249</v>
      </c>
    </row>
    <row r="79" spans="1:18" x14ac:dyDescent="0.3">
      <c r="A79" s="1"/>
      <c r="B79" s="23">
        <v>60</v>
      </c>
      <c r="C79" s="24" t="s">
        <v>17</v>
      </c>
      <c r="D79" s="24" t="s">
        <v>68</v>
      </c>
      <c r="E79" s="26" t="s">
        <v>167</v>
      </c>
      <c r="F79" s="27">
        <v>1330</v>
      </c>
      <c r="G79" s="28">
        <v>28.1</v>
      </c>
      <c r="H79" s="28">
        <v>20</v>
      </c>
      <c r="I79" s="28">
        <v>12.71</v>
      </c>
      <c r="J79" s="28">
        <f t="shared" si="2"/>
        <v>254.20000000000002</v>
      </c>
      <c r="K79" s="28">
        <v>47.24</v>
      </c>
      <c r="L79" s="28">
        <v>0</v>
      </c>
      <c r="M79" s="28">
        <v>47.24</v>
      </c>
      <c r="N79" s="80">
        <v>4</v>
      </c>
      <c r="O79" s="94">
        <f t="shared" si="3"/>
        <v>0.18583792289535797</v>
      </c>
      <c r="P79" s="80" t="s">
        <v>269</v>
      </c>
      <c r="Q79" s="80">
        <v>3.84</v>
      </c>
      <c r="R79" s="18" t="s">
        <v>249</v>
      </c>
    </row>
    <row r="80" spans="1:18" x14ac:dyDescent="0.3">
      <c r="A80" s="1"/>
      <c r="B80" s="23">
        <v>61</v>
      </c>
      <c r="C80" s="24" t="s">
        <v>17</v>
      </c>
      <c r="D80" s="24" t="s">
        <v>69</v>
      </c>
      <c r="E80" s="26" t="s">
        <v>166</v>
      </c>
      <c r="F80" s="27">
        <v>600</v>
      </c>
      <c r="G80" s="28">
        <v>72.44</v>
      </c>
      <c r="H80" s="28">
        <v>25</v>
      </c>
      <c r="I80" s="28">
        <v>5.76</v>
      </c>
      <c r="J80" s="28">
        <f t="shared" si="2"/>
        <v>144</v>
      </c>
      <c r="K80" s="28">
        <v>16.54</v>
      </c>
      <c r="L80" s="28">
        <v>0</v>
      </c>
      <c r="M80" s="28">
        <v>16.54</v>
      </c>
      <c r="N80" s="80">
        <v>3</v>
      </c>
      <c r="O80" s="94">
        <f t="shared" si="3"/>
        <v>0.11486111111111111</v>
      </c>
      <c r="P80" s="80" t="s">
        <v>270</v>
      </c>
      <c r="Q80" s="80">
        <v>0</v>
      </c>
      <c r="R80" s="18" t="s">
        <v>233</v>
      </c>
    </row>
    <row r="81" spans="1:18" x14ac:dyDescent="0.3">
      <c r="A81" s="1"/>
      <c r="B81" s="23">
        <v>62</v>
      </c>
      <c r="C81" s="24" t="s">
        <v>17</v>
      </c>
      <c r="D81" s="24" t="s">
        <v>181</v>
      </c>
      <c r="E81" s="26" t="s">
        <v>167</v>
      </c>
      <c r="F81" s="27">
        <v>2520</v>
      </c>
      <c r="G81" s="28">
        <v>38.729999999999997</v>
      </c>
      <c r="H81" s="28">
        <v>25</v>
      </c>
      <c r="I81" s="28">
        <v>23.45</v>
      </c>
      <c r="J81" s="28">
        <f t="shared" si="2"/>
        <v>586.25</v>
      </c>
      <c r="K81" s="28">
        <v>89.98</v>
      </c>
      <c r="L81" s="28">
        <v>0</v>
      </c>
      <c r="M81" s="28">
        <v>89.98</v>
      </c>
      <c r="N81" s="80">
        <v>4</v>
      </c>
      <c r="O81" s="94">
        <f t="shared" si="3"/>
        <v>0.15348400852878466</v>
      </c>
      <c r="P81" s="80" t="s">
        <v>269</v>
      </c>
      <c r="Q81" s="80">
        <v>27</v>
      </c>
      <c r="R81" s="18" t="s">
        <v>249</v>
      </c>
    </row>
    <row r="82" spans="1:18" x14ac:dyDescent="0.3">
      <c r="A82" s="1"/>
      <c r="B82" s="23">
        <v>63</v>
      </c>
      <c r="C82" s="24" t="s">
        <v>33</v>
      </c>
      <c r="D82" s="24" t="s">
        <v>70</v>
      </c>
      <c r="E82" s="26" t="s">
        <v>164</v>
      </c>
      <c r="F82" s="27">
        <v>4760</v>
      </c>
      <c r="G82" s="28">
        <v>83.11</v>
      </c>
      <c r="H82" s="28">
        <v>15</v>
      </c>
      <c r="I82" s="28">
        <v>64.680000000000007</v>
      </c>
      <c r="J82" s="28">
        <f t="shared" si="2"/>
        <v>970.2</v>
      </c>
      <c r="K82" s="28">
        <v>390.79</v>
      </c>
      <c r="L82" s="28">
        <v>0</v>
      </c>
      <c r="M82" s="28">
        <v>390.79</v>
      </c>
      <c r="N82" s="80">
        <v>6</v>
      </c>
      <c r="O82" s="94">
        <f t="shared" si="3"/>
        <v>0.40279323850752424</v>
      </c>
      <c r="P82" s="80" t="s">
        <v>16</v>
      </c>
      <c r="Q82" s="80">
        <v>76.349999999999994</v>
      </c>
      <c r="R82" s="18"/>
    </row>
    <row r="83" spans="1:18" x14ac:dyDescent="0.3">
      <c r="A83" s="1"/>
      <c r="B83" s="12" t="s">
        <v>71</v>
      </c>
      <c r="C83" s="24" t="s">
        <v>16</v>
      </c>
      <c r="D83" s="24"/>
      <c r="E83" s="26"/>
      <c r="F83" s="28"/>
      <c r="G83" s="28"/>
      <c r="H83" s="28"/>
      <c r="I83" s="28" t="s">
        <v>16</v>
      </c>
      <c r="J83" s="28"/>
      <c r="K83" s="28" t="s">
        <v>16</v>
      </c>
      <c r="L83" s="28" t="s">
        <v>16</v>
      </c>
      <c r="M83" s="28" t="s">
        <v>16</v>
      </c>
      <c r="N83" s="80"/>
      <c r="O83" s="94"/>
      <c r="P83" s="80" t="s">
        <v>16</v>
      </c>
      <c r="Q83" s="80"/>
      <c r="R83" s="18"/>
    </row>
    <row r="84" spans="1:18" x14ac:dyDescent="0.3">
      <c r="A84" s="1"/>
      <c r="B84" s="23">
        <v>64</v>
      </c>
      <c r="C84" s="24" t="s">
        <v>17</v>
      </c>
      <c r="D84" s="24" t="s">
        <v>208</v>
      </c>
      <c r="E84" s="26" t="s">
        <v>166</v>
      </c>
      <c r="F84" s="27">
        <v>1350</v>
      </c>
      <c r="G84" s="28">
        <v>67.09</v>
      </c>
      <c r="H84" s="28">
        <v>25</v>
      </c>
      <c r="I84" s="28">
        <v>13.57</v>
      </c>
      <c r="J84" s="28">
        <f t="shared" si="2"/>
        <v>339.25</v>
      </c>
      <c r="K84" s="28">
        <v>24.94</v>
      </c>
      <c r="L84" s="28">
        <v>0</v>
      </c>
      <c r="M84" s="28">
        <v>24.94</v>
      </c>
      <c r="N84" s="80">
        <v>2</v>
      </c>
      <c r="O84" s="94">
        <f t="shared" si="3"/>
        <v>7.3515106853352982E-2</v>
      </c>
      <c r="P84" s="80" t="s">
        <v>270</v>
      </c>
      <c r="Q84" s="80">
        <v>7.91</v>
      </c>
      <c r="R84" s="18" t="s">
        <v>232</v>
      </c>
    </row>
    <row r="85" spans="1:18" x14ac:dyDescent="0.3">
      <c r="A85" s="1"/>
      <c r="B85" s="23">
        <v>65</v>
      </c>
      <c r="C85" s="24" t="s">
        <v>17</v>
      </c>
      <c r="D85" s="24" t="s">
        <v>72</v>
      </c>
      <c r="E85" s="26" t="s">
        <v>167</v>
      </c>
      <c r="F85" s="27">
        <v>1210</v>
      </c>
      <c r="G85" s="28">
        <v>53.64</v>
      </c>
      <c r="H85" s="28">
        <v>20</v>
      </c>
      <c r="I85" s="28">
        <v>12.72</v>
      </c>
      <c r="J85" s="28">
        <f t="shared" si="2"/>
        <v>254.4</v>
      </c>
      <c r="K85" s="28">
        <v>2.23</v>
      </c>
      <c r="L85" s="28">
        <v>0</v>
      </c>
      <c r="M85" s="28">
        <v>2.23</v>
      </c>
      <c r="N85" s="80">
        <v>0</v>
      </c>
      <c r="O85" s="94">
        <f t="shared" si="3"/>
        <v>8.7657232704402514E-3</v>
      </c>
      <c r="P85" s="80" t="s">
        <v>270</v>
      </c>
      <c r="Q85" s="80">
        <v>10.039999999999999</v>
      </c>
      <c r="R85" s="18" t="s">
        <v>236</v>
      </c>
    </row>
    <row r="86" spans="1:18" x14ac:dyDescent="0.3">
      <c r="A86" s="1"/>
      <c r="B86" s="23">
        <v>66</v>
      </c>
      <c r="C86" s="24" t="s">
        <v>17</v>
      </c>
      <c r="D86" s="24" t="s">
        <v>73</v>
      </c>
      <c r="E86" s="26" t="s">
        <v>166</v>
      </c>
      <c r="F86" s="27">
        <v>600</v>
      </c>
      <c r="G86" s="28">
        <v>0</v>
      </c>
      <c r="H86" s="28">
        <v>15</v>
      </c>
      <c r="I86" s="28">
        <v>5.15</v>
      </c>
      <c r="J86" s="28">
        <f t="shared" si="2"/>
        <v>77.25</v>
      </c>
      <c r="K86" s="28">
        <v>59.73</v>
      </c>
      <c r="L86" s="28">
        <v>0</v>
      </c>
      <c r="M86" s="28">
        <v>59.73</v>
      </c>
      <c r="N86" s="80">
        <v>12</v>
      </c>
      <c r="O86" s="94">
        <f t="shared" si="3"/>
        <v>0.77320388349514557</v>
      </c>
      <c r="P86" s="80" t="s">
        <v>16</v>
      </c>
      <c r="Q86" s="80">
        <v>0</v>
      </c>
      <c r="R86" s="18"/>
    </row>
    <row r="87" spans="1:18" ht="37.5" x14ac:dyDescent="0.3">
      <c r="A87" s="1"/>
      <c r="B87" s="23">
        <v>67</v>
      </c>
      <c r="C87" s="24" t="s">
        <v>17</v>
      </c>
      <c r="D87" s="24" t="s">
        <v>186</v>
      </c>
      <c r="E87" s="26" t="s">
        <v>167</v>
      </c>
      <c r="F87" s="27">
        <v>2920</v>
      </c>
      <c r="G87" s="28">
        <v>46.27</v>
      </c>
      <c r="H87" s="28">
        <v>20</v>
      </c>
      <c r="I87" s="28">
        <v>30.45</v>
      </c>
      <c r="J87" s="28">
        <f t="shared" si="2"/>
        <v>609</v>
      </c>
      <c r="K87" s="28">
        <v>62.59</v>
      </c>
      <c r="L87" s="28">
        <v>0</v>
      </c>
      <c r="M87" s="28">
        <v>62.59</v>
      </c>
      <c r="N87" s="80">
        <v>2</v>
      </c>
      <c r="O87" s="94">
        <f t="shared" si="3"/>
        <v>0.10277504105090313</v>
      </c>
      <c r="P87" s="80" t="s">
        <v>270</v>
      </c>
      <c r="Q87" s="80">
        <v>32.22</v>
      </c>
      <c r="R87" s="18" t="s">
        <v>236</v>
      </c>
    </row>
    <row r="88" spans="1:18" x14ac:dyDescent="0.3">
      <c r="A88" s="1"/>
      <c r="B88" s="23">
        <v>68</v>
      </c>
      <c r="C88" s="24" t="s">
        <v>17</v>
      </c>
      <c r="D88" s="24" t="s">
        <v>74</v>
      </c>
      <c r="E88" s="26" t="s">
        <v>166</v>
      </c>
      <c r="F88" s="27">
        <v>500</v>
      </c>
      <c r="G88" s="28">
        <v>90.86</v>
      </c>
      <c r="H88" s="28">
        <v>30</v>
      </c>
      <c r="I88" s="28">
        <v>5.91</v>
      </c>
      <c r="J88" s="28">
        <f t="shared" si="2"/>
        <v>177.3</v>
      </c>
      <c r="K88" s="28">
        <v>8.6199999999999992</v>
      </c>
      <c r="L88" s="28">
        <v>0</v>
      </c>
      <c r="M88" s="28">
        <v>8.6199999999999992</v>
      </c>
      <c r="N88" s="80">
        <v>1</v>
      </c>
      <c r="O88" s="94">
        <f t="shared" si="3"/>
        <v>4.8618161308516629E-2</v>
      </c>
      <c r="P88" s="80" t="s">
        <v>270</v>
      </c>
      <c r="Q88" s="80">
        <v>8.02</v>
      </c>
      <c r="R88" s="18" t="s">
        <v>232</v>
      </c>
    </row>
    <row r="89" spans="1:18" x14ac:dyDescent="0.3">
      <c r="A89" s="1"/>
      <c r="B89" s="23">
        <v>69</v>
      </c>
      <c r="C89" s="24" t="s">
        <v>17</v>
      </c>
      <c r="D89" s="24" t="s">
        <v>75</v>
      </c>
      <c r="E89" s="26" t="s">
        <v>166</v>
      </c>
      <c r="F89" s="27">
        <v>600</v>
      </c>
      <c r="G89" s="28">
        <v>80.83</v>
      </c>
      <c r="H89" s="28">
        <v>20</v>
      </c>
      <c r="I89" s="28">
        <v>5.16</v>
      </c>
      <c r="J89" s="28">
        <f t="shared" si="2"/>
        <v>103.2</v>
      </c>
      <c r="K89" s="28">
        <v>38.590000000000003</v>
      </c>
      <c r="L89" s="28">
        <v>0</v>
      </c>
      <c r="M89" s="28">
        <v>38.590000000000003</v>
      </c>
      <c r="N89" s="80">
        <v>7</v>
      </c>
      <c r="O89" s="94">
        <f t="shared" si="3"/>
        <v>0.37393410852713183</v>
      </c>
      <c r="P89" s="80" t="s">
        <v>16</v>
      </c>
      <c r="Q89" s="80">
        <v>3.84</v>
      </c>
      <c r="R89" s="18"/>
    </row>
    <row r="90" spans="1:18" x14ac:dyDescent="0.3">
      <c r="A90" s="1"/>
      <c r="B90" s="23">
        <v>70</v>
      </c>
      <c r="C90" s="24" t="s">
        <v>17</v>
      </c>
      <c r="D90" s="24" t="s">
        <v>76</v>
      </c>
      <c r="E90" s="26" t="s">
        <v>166</v>
      </c>
      <c r="F90" s="27">
        <v>600</v>
      </c>
      <c r="G90" s="28">
        <v>39.79</v>
      </c>
      <c r="H90" s="28">
        <v>20</v>
      </c>
      <c r="I90" s="28">
        <v>6.64</v>
      </c>
      <c r="J90" s="28">
        <f t="shared" si="2"/>
        <v>132.79999999999998</v>
      </c>
      <c r="K90" s="28">
        <v>0</v>
      </c>
      <c r="L90" s="28">
        <v>0</v>
      </c>
      <c r="M90" s="28">
        <v>0</v>
      </c>
      <c r="N90" s="80">
        <v>0</v>
      </c>
      <c r="O90" s="94">
        <f t="shared" si="3"/>
        <v>0</v>
      </c>
      <c r="P90" s="80" t="s">
        <v>270</v>
      </c>
      <c r="Q90" s="80">
        <v>5</v>
      </c>
      <c r="R90" s="18" t="s">
        <v>223</v>
      </c>
    </row>
    <row r="91" spans="1:18" x14ac:dyDescent="0.3">
      <c r="A91" s="1"/>
      <c r="B91" s="23">
        <v>71</v>
      </c>
      <c r="C91" s="24" t="s">
        <v>17</v>
      </c>
      <c r="D91" s="24" t="s">
        <v>77</v>
      </c>
      <c r="E91" s="26" t="s">
        <v>167</v>
      </c>
      <c r="F91" s="27">
        <v>1340</v>
      </c>
      <c r="G91" s="28">
        <v>51.78</v>
      </c>
      <c r="H91" s="28">
        <v>25</v>
      </c>
      <c r="I91" s="28">
        <v>15.03</v>
      </c>
      <c r="J91" s="28">
        <f t="shared" si="2"/>
        <v>375.75</v>
      </c>
      <c r="K91" s="28">
        <v>24.6</v>
      </c>
      <c r="L91" s="28">
        <v>0</v>
      </c>
      <c r="M91" s="28">
        <v>24.6</v>
      </c>
      <c r="N91" s="80">
        <v>2</v>
      </c>
      <c r="O91" s="94">
        <f t="shared" si="3"/>
        <v>6.5469061876247514E-2</v>
      </c>
      <c r="P91" s="80" t="s">
        <v>270</v>
      </c>
      <c r="Q91" s="80">
        <v>17.309999999999999</v>
      </c>
      <c r="R91" s="18" t="s">
        <v>236</v>
      </c>
    </row>
    <row r="92" spans="1:18" x14ac:dyDescent="0.3">
      <c r="A92" s="1"/>
      <c r="B92" s="23">
        <v>72</v>
      </c>
      <c r="C92" s="24" t="s">
        <v>17</v>
      </c>
      <c r="D92" s="24" t="s">
        <v>78</v>
      </c>
      <c r="E92" s="26" t="s">
        <v>167</v>
      </c>
      <c r="F92" s="27">
        <v>2190</v>
      </c>
      <c r="G92" s="28">
        <v>42.11</v>
      </c>
      <c r="H92" s="28">
        <v>25</v>
      </c>
      <c r="I92" s="28">
        <v>22</v>
      </c>
      <c r="J92" s="28">
        <f t="shared" si="2"/>
        <v>550</v>
      </c>
      <c r="K92" s="28">
        <v>23.75</v>
      </c>
      <c r="L92" s="28">
        <v>0</v>
      </c>
      <c r="M92" s="28">
        <v>23.75</v>
      </c>
      <c r="N92" s="80">
        <v>1</v>
      </c>
      <c r="O92" s="94">
        <f t="shared" si="3"/>
        <v>4.3181818181818182E-2</v>
      </c>
      <c r="P92" s="80" t="s">
        <v>270</v>
      </c>
      <c r="Q92" s="80">
        <v>31.07</v>
      </c>
      <c r="R92" s="18" t="s">
        <v>236</v>
      </c>
    </row>
    <row r="93" spans="1:18" x14ac:dyDescent="0.3">
      <c r="A93" s="1"/>
      <c r="B93" s="23">
        <v>73</v>
      </c>
      <c r="C93" s="24" t="s">
        <v>17</v>
      </c>
      <c r="D93" s="24" t="s">
        <v>79</v>
      </c>
      <c r="E93" s="26" t="s">
        <v>164</v>
      </c>
      <c r="F93" s="27">
        <v>2320</v>
      </c>
      <c r="G93" s="28">
        <v>58.01</v>
      </c>
      <c r="H93" s="28">
        <v>20</v>
      </c>
      <c r="I93" s="28">
        <v>28.6</v>
      </c>
      <c r="J93" s="28">
        <f t="shared" si="2"/>
        <v>572</v>
      </c>
      <c r="K93" s="28">
        <v>38.909999999999997</v>
      </c>
      <c r="L93" s="28">
        <v>0</v>
      </c>
      <c r="M93" s="28">
        <v>38.909999999999997</v>
      </c>
      <c r="N93" s="80">
        <v>1</v>
      </c>
      <c r="O93" s="94">
        <f t="shared" si="3"/>
        <v>6.8024475524475519E-2</v>
      </c>
      <c r="P93" s="80" t="s">
        <v>270</v>
      </c>
      <c r="Q93" s="80">
        <v>23.13</v>
      </c>
      <c r="R93" s="18" t="s">
        <v>237</v>
      </c>
    </row>
    <row r="94" spans="1:18" x14ac:dyDescent="0.3">
      <c r="A94" s="1"/>
      <c r="B94" s="23">
        <v>74</v>
      </c>
      <c r="C94" s="24" t="s">
        <v>17</v>
      </c>
      <c r="D94" s="24" t="s">
        <v>80</v>
      </c>
      <c r="E94" s="26" t="s">
        <v>167</v>
      </c>
      <c r="F94" s="27">
        <v>630</v>
      </c>
      <c r="G94" s="28">
        <v>26.31</v>
      </c>
      <c r="H94" s="28">
        <v>25</v>
      </c>
      <c r="I94" s="28">
        <v>6.75</v>
      </c>
      <c r="J94" s="28">
        <f t="shared" si="2"/>
        <v>168.75</v>
      </c>
      <c r="K94" s="28">
        <v>6.57</v>
      </c>
      <c r="L94" s="28">
        <v>0</v>
      </c>
      <c r="M94" s="28">
        <v>6.57</v>
      </c>
      <c r="N94" s="80">
        <v>1</v>
      </c>
      <c r="O94" s="94">
        <f t="shared" si="3"/>
        <v>3.8933333333333334E-2</v>
      </c>
      <c r="P94" s="80" t="s">
        <v>270</v>
      </c>
      <c r="Q94" s="80">
        <v>7.85</v>
      </c>
      <c r="R94" s="18" t="s">
        <v>236</v>
      </c>
    </row>
    <row r="95" spans="1:18" x14ac:dyDescent="0.3">
      <c r="A95" s="1"/>
      <c r="B95" s="23">
        <v>75</v>
      </c>
      <c r="C95" s="24" t="s">
        <v>17</v>
      </c>
      <c r="D95" s="24" t="s">
        <v>81</v>
      </c>
      <c r="E95" s="26" t="s">
        <v>167</v>
      </c>
      <c r="F95" s="27">
        <v>500</v>
      </c>
      <c r="G95" s="28">
        <v>40.369999999999997</v>
      </c>
      <c r="H95" s="28">
        <v>20</v>
      </c>
      <c r="I95" s="28">
        <v>6.61</v>
      </c>
      <c r="J95" s="28">
        <f t="shared" si="2"/>
        <v>132.20000000000002</v>
      </c>
      <c r="K95" s="28">
        <v>6.62</v>
      </c>
      <c r="L95" s="28">
        <v>0</v>
      </c>
      <c r="M95" s="28">
        <v>6.62</v>
      </c>
      <c r="N95" s="80">
        <v>1</v>
      </c>
      <c r="O95" s="94">
        <f t="shared" si="3"/>
        <v>5.0075642965204233E-2</v>
      </c>
      <c r="P95" s="80" t="s">
        <v>270</v>
      </c>
      <c r="Q95" s="80">
        <v>7.93</v>
      </c>
      <c r="R95" s="18" t="s">
        <v>236</v>
      </c>
    </row>
    <row r="96" spans="1:18" x14ac:dyDescent="0.3">
      <c r="A96" s="1"/>
      <c r="B96" s="23">
        <v>76</v>
      </c>
      <c r="C96" s="24" t="s">
        <v>17</v>
      </c>
      <c r="D96" s="24" t="s">
        <v>82</v>
      </c>
      <c r="E96" s="26" t="s">
        <v>167</v>
      </c>
      <c r="F96" s="27">
        <v>750</v>
      </c>
      <c r="G96" s="28">
        <v>43.2</v>
      </c>
      <c r="H96" s="28">
        <v>25</v>
      </c>
      <c r="I96" s="28">
        <v>7.67</v>
      </c>
      <c r="J96" s="28">
        <f t="shared" si="2"/>
        <v>191.75</v>
      </c>
      <c r="K96" s="28">
        <v>27.79</v>
      </c>
      <c r="L96" s="28">
        <v>0</v>
      </c>
      <c r="M96" s="28">
        <v>27.79</v>
      </c>
      <c r="N96" s="80">
        <v>4</v>
      </c>
      <c r="O96" s="94">
        <f t="shared" si="3"/>
        <v>0.14492829204693611</v>
      </c>
      <c r="P96" s="80" t="s">
        <v>269</v>
      </c>
      <c r="Q96" s="80">
        <v>7.97</v>
      </c>
      <c r="R96" s="18" t="s">
        <v>236</v>
      </c>
    </row>
    <row r="97" spans="1:18" x14ac:dyDescent="0.3">
      <c r="A97" s="1"/>
      <c r="B97" s="23">
        <v>77</v>
      </c>
      <c r="C97" s="24" t="s">
        <v>216</v>
      </c>
      <c r="D97" s="24" t="s">
        <v>209</v>
      </c>
      <c r="E97" s="26" t="s">
        <v>164</v>
      </c>
      <c r="F97" s="27">
        <v>1320</v>
      </c>
      <c r="G97" s="28">
        <v>58.55</v>
      </c>
      <c r="H97" s="28">
        <v>30</v>
      </c>
      <c r="I97" s="28">
        <v>11.28</v>
      </c>
      <c r="J97" s="28">
        <f t="shared" si="2"/>
        <v>338.4</v>
      </c>
      <c r="K97" s="28">
        <v>19.71</v>
      </c>
      <c r="L97" s="28">
        <v>0</v>
      </c>
      <c r="M97" s="28">
        <v>19.71</v>
      </c>
      <c r="N97" s="80">
        <v>2</v>
      </c>
      <c r="O97" s="94">
        <f t="shared" si="3"/>
        <v>5.8244680851063838E-2</v>
      </c>
      <c r="P97" s="80" t="s">
        <v>270</v>
      </c>
      <c r="Q97" s="80">
        <v>7.91</v>
      </c>
      <c r="R97" s="18" t="s">
        <v>237</v>
      </c>
    </row>
    <row r="98" spans="1:18" x14ac:dyDescent="0.3">
      <c r="A98" s="1"/>
      <c r="B98" s="23">
        <v>78</v>
      </c>
      <c r="C98" s="24" t="s">
        <v>17</v>
      </c>
      <c r="D98" s="24" t="s">
        <v>83</v>
      </c>
      <c r="E98" s="26" t="s">
        <v>166</v>
      </c>
      <c r="F98" s="27">
        <v>3300</v>
      </c>
      <c r="G98" s="28">
        <v>61.79</v>
      </c>
      <c r="H98" s="28">
        <v>20</v>
      </c>
      <c r="I98" s="28">
        <v>44.96</v>
      </c>
      <c r="J98" s="28">
        <f t="shared" si="2"/>
        <v>899.2</v>
      </c>
      <c r="K98" s="28">
        <v>156.96</v>
      </c>
      <c r="L98" s="28">
        <v>0</v>
      </c>
      <c r="M98" s="28">
        <v>156.96</v>
      </c>
      <c r="N98" s="80">
        <v>3</v>
      </c>
      <c r="O98" s="94">
        <f t="shared" si="3"/>
        <v>0.17455516014234876</v>
      </c>
      <c r="P98" s="80" t="s">
        <v>270</v>
      </c>
      <c r="Q98" s="80">
        <v>49.75</v>
      </c>
      <c r="R98" s="18" t="s">
        <v>232</v>
      </c>
    </row>
    <row r="99" spans="1:18" x14ac:dyDescent="0.3">
      <c r="A99" s="1"/>
      <c r="B99" s="23">
        <v>79</v>
      </c>
      <c r="C99" s="24" t="s">
        <v>99</v>
      </c>
      <c r="D99" s="24" t="s">
        <v>182</v>
      </c>
      <c r="E99" s="26" t="s">
        <v>166</v>
      </c>
      <c r="F99" s="27">
        <v>540</v>
      </c>
      <c r="G99" s="28">
        <v>41.84</v>
      </c>
      <c r="H99" s="28">
        <v>15</v>
      </c>
      <c r="I99" s="28">
        <v>4.4800000000000004</v>
      </c>
      <c r="J99" s="28">
        <f t="shared" si="2"/>
        <v>67.2</v>
      </c>
      <c r="K99" s="28">
        <v>31.01</v>
      </c>
      <c r="L99" s="28">
        <v>0</v>
      </c>
      <c r="M99" s="28">
        <v>31.01</v>
      </c>
      <c r="N99" s="80">
        <v>7</v>
      </c>
      <c r="O99" s="94">
        <f t="shared" si="3"/>
        <v>0.46145833333333336</v>
      </c>
      <c r="P99" s="80" t="s">
        <v>16</v>
      </c>
      <c r="Q99" s="80">
        <v>5</v>
      </c>
      <c r="R99" s="18"/>
    </row>
    <row r="100" spans="1:18" ht="37.5" x14ac:dyDescent="0.3">
      <c r="A100" s="1"/>
      <c r="B100" s="12" t="s">
        <v>84</v>
      </c>
      <c r="C100" s="24" t="s">
        <v>16</v>
      </c>
      <c r="D100" s="24"/>
      <c r="E100" s="26"/>
      <c r="F100" s="27">
        <v>60482</v>
      </c>
      <c r="G100" s="28"/>
      <c r="H100" s="28">
        <v>20.273965808008995</v>
      </c>
      <c r="I100" s="28">
        <v>670.81999999999994</v>
      </c>
      <c r="J100" s="28">
        <f t="shared" si="2"/>
        <v>13600.181743328592</v>
      </c>
      <c r="K100" s="28">
        <v>2854.8700000000003</v>
      </c>
      <c r="L100" s="28">
        <v>79.19</v>
      </c>
      <c r="M100" s="28">
        <v>2934.0600000000004</v>
      </c>
      <c r="N100" s="80">
        <v>4</v>
      </c>
      <c r="O100" s="94">
        <f t="shared" si="3"/>
        <v>0.21573682288762566</v>
      </c>
      <c r="P100" s="80">
        <v>32</v>
      </c>
      <c r="Q100" s="80">
        <v>667.07</v>
      </c>
      <c r="R100" s="18"/>
    </row>
    <row r="101" spans="1:18" x14ac:dyDescent="0.3">
      <c r="A101" s="1"/>
      <c r="B101" s="12" t="s">
        <v>85</v>
      </c>
      <c r="C101" s="24" t="s">
        <v>16</v>
      </c>
      <c r="D101" s="24"/>
      <c r="E101" s="26"/>
      <c r="F101" s="27"/>
      <c r="G101" s="28"/>
      <c r="H101" s="28" t="s">
        <v>16</v>
      </c>
      <c r="I101" s="28"/>
      <c r="J101" s="28"/>
      <c r="K101" s="28" t="s">
        <v>16</v>
      </c>
      <c r="L101" s="28" t="s">
        <v>16</v>
      </c>
      <c r="M101" s="28"/>
      <c r="N101" s="80"/>
      <c r="O101" s="94"/>
      <c r="P101" s="80"/>
      <c r="Q101" s="80"/>
      <c r="R101" s="18"/>
    </row>
    <row r="102" spans="1:18" x14ac:dyDescent="0.3">
      <c r="A102" s="1"/>
      <c r="B102" s="12" t="s">
        <v>86</v>
      </c>
      <c r="C102" s="24" t="s">
        <v>16</v>
      </c>
      <c r="D102" s="24"/>
      <c r="E102" s="26"/>
      <c r="F102" s="27"/>
      <c r="G102" s="28"/>
      <c r="H102" s="28" t="s">
        <v>16</v>
      </c>
      <c r="I102" s="28"/>
      <c r="J102" s="28"/>
      <c r="K102" s="28" t="s">
        <v>16</v>
      </c>
      <c r="L102" s="28" t="s">
        <v>16</v>
      </c>
      <c r="M102" s="28"/>
      <c r="N102" s="80"/>
      <c r="O102" s="94"/>
      <c r="P102" s="80"/>
      <c r="Q102" s="80"/>
      <c r="R102" s="18"/>
    </row>
    <row r="103" spans="1:18" ht="37.5" x14ac:dyDescent="0.3">
      <c r="A103" s="1"/>
      <c r="B103" s="23">
        <v>80</v>
      </c>
      <c r="C103" s="24" t="s">
        <v>217</v>
      </c>
      <c r="D103" s="24" t="s">
        <v>87</v>
      </c>
      <c r="E103" s="26" t="s">
        <v>167</v>
      </c>
      <c r="F103" s="27">
        <v>1600</v>
      </c>
      <c r="G103" s="28">
        <v>29.3</v>
      </c>
      <c r="H103" s="28">
        <v>25</v>
      </c>
      <c r="I103" s="28">
        <v>13.77</v>
      </c>
      <c r="J103" s="28">
        <f t="shared" si="2"/>
        <v>344.25</v>
      </c>
      <c r="K103" s="28">
        <v>53.05</v>
      </c>
      <c r="L103" s="28">
        <v>0</v>
      </c>
      <c r="M103" s="28">
        <v>53.05</v>
      </c>
      <c r="N103" s="80">
        <v>4</v>
      </c>
      <c r="O103" s="94">
        <f t="shared" si="3"/>
        <v>0.15410312273057369</v>
      </c>
      <c r="P103" s="80" t="s">
        <v>269</v>
      </c>
      <c r="Q103" s="80">
        <v>7.93</v>
      </c>
      <c r="R103" s="18" t="s">
        <v>266</v>
      </c>
    </row>
    <row r="104" spans="1:18" x14ac:dyDescent="0.3">
      <c r="A104" s="1"/>
      <c r="B104" s="23">
        <v>81</v>
      </c>
      <c r="C104" s="24" t="s">
        <v>17</v>
      </c>
      <c r="D104" s="24" t="s">
        <v>88</v>
      </c>
      <c r="E104" s="26" t="s">
        <v>167</v>
      </c>
      <c r="F104" s="27">
        <v>1760</v>
      </c>
      <c r="G104" s="28">
        <v>67.47</v>
      </c>
      <c r="H104" s="28">
        <v>25</v>
      </c>
      <c r="I104" s="28">
        <v>25.74</v>
      </c>
      <c r="J104" s="28">
        <f t="shared" si="2"/>
        <v>643.5</v>
      </c>
      <c r="K104" s="28">
        <v>30.2</v>
      </c>
      <c r="L104" s="28">
        <v>0</v>
      </c>
      <c r="M104" s="28">
        <v>30.2</v>
      </c>
      <c r="N104" s="80">
        <v>1</v>
      </c>
      <c r="O104" s="94">
        <f t="shared" si="3"/>
        <v>4.6930846930846933E-2</v>
      </c>
      <c r="P104" s="80" t="s">
        <v>270</v>
      </c>
      <c r="Q104" s="80">
        <v>25.34</v>
      </c>
      <c r="R104" s="18" t="s">
        <v>266</v>
      </c>
    </row>
    <row r="105" spans="1:18" x14ac:dyDescent="0.3">
      <c r="A105" s="1"/>
      <c r="B105" s="23">
        <v>82</v>
      </c>
      <c r="C105" s="24" t="s">
        <v>217</v>
      </c>
      <c r="D105" s="24" t="s">
        <v>89</v>
      </c>
      <c r="E105" s="26" t="s">
        <v>166</v>
      </c>
      <c r="F105" s="27">
        <v>1320</v>
      </c>
      <c r="G105" s="28">
        <v>76.89</v>
      </c>
      <c r="H105" s="28">
        <v>25</v>
      </c>
      <c r="I105" s="28">
        <v>12.51</v>
      </c>
      <c r="J105" s="28">
        <f t="shared" si="2"/>
        <v>312.75</v>
      </c>
      <c r="K105" s="28">
        <v>38.090000000000003</v>
      </c>
      <c r="L105" s="28">
        <v>24.19</v>
      </c>
      <c r="M105" s="28">
        <v>62.28</v>
      </c>
      <c r="N105" s="80">
        <v>4</v>
      </c>
      <c r="O105" s="94">
        <f t="shared" si="3"/>
        <v>0.19913669064748202</v>
      </c>
      <c r="P105" s="80" t="s">
        <v>269</v>
      </c>
      <c r="Q105" s="80">
        <v>17.82</v>
      </c>
      <c r="R105" s="18" t="s">
        <v>254</v>
      </c>
    </row>
    <row r="106" spans="1:18" x14ac:dyDescent="0.3">
      <c r="A106" s="1"/>
      <c r="B106" s="23">
        <v>83</v>
      </c>
      <c r="C106" s="24" t="s">
        <v>17</v>
      </c>
      <c r="D106" s="24" t="s">
        <v>90</v>
      </c>
      <c r="E106" s="26" t="s">
        <v>167</v>
      </c>
      <c r="F106" s="27">
        <v>1650</v>
      </c>
      <c r="G106" s="28">
        <v>41.09</v>
      </c>
      <c r="H106" s="28">
        <v>20</v>
      </c>
      <c r="I106" s="28">
        <v>16.77</v>
      </c>
      <c r="J106" s="28">
        <f t="shared" si="2"/>
        <v>335.4</v>
      </c>
      <c r="K106" s="28">
        <v>79.760000000000005</v>
      </c>
      <c r="L106" s="28">
        <v>0</v>
      </c>
      <c r="M106" s="28">
        <v>79.760000000000005</v>
      </c>
      <c r="N106" s="80">
        <v>5</v>
      </c>
      <c r="O106" s="94">
        <f t="shared" si="3"/>
        <v>0.23780560524746575</v>
      </c>
      <c r="P106" s="80" t="s">
        <v>269</v>
      </c>
      <c r="Q106" s="80">
        <v>19.010000000000002</v>
      </c>
      <c r="R106" s="18" t="s">
        <v>266</v>
      </c>
    </row>
    <row r="107" spans="1:18" x14ac:dyDescent="0.3">
      <c r="A107" s="1"/>
      <c r="B107" s="23">
        <v>84</v>
      </c>
      <c r="C107" s="24" t="s">
        <v>17</v>
      </c>
      <c r="D107" s="24" t="s">
        <v>91</v>
      </c>
      <c r="E107" s="26" t="s">
        <v>164</v>
      </c>
      <c r="F107" s="27">
        <v>2000</v>
      </c>
      <c r="G107" s="28">
        <v>67.150000000000006</v>
      </c>
      <c r="H107" s="28">
        <v>25</v>
      </c>
      <c r="I107" s="28">
        <v>27.83</v>
      </c>
      <c r="J107" s="28">
        <f t="shared" si="2"/>
        <v>695.75</v>
      </c>
      <c r="K107" s="28">
        <v>13.76</v>
      </c>
      <c r="L107" s="28">
        <v>0</v>
      </c>
      <c r="M107" s="28">
        <v>13.76</v>
      </c>
      <c r="N107" s="80">
        <v>0</v>
      </c>
      <c r="O107" s="94">
        <f t="shared" si="3"/>
        <v>1.9777218828602228E-2</v>
      </c>
      <c r="P107" s="80" t="s">
        <v>270</v>
      </c>
      <c r="Q107" s="80">
        <v>24.53</v>
      </c>
      <c r="R107" s="18" t="s">
        <v>237</v>
      </c>
    </row>
    <row r="108" spans="1:18" x14ac:dyDescent="0.3">
      <c r="A108" s="1"/>
      <c r="B108" s="23">
        <v>85</v>
      </c>
      <c r="C108" s="24" t="s">
        <v>17</v>
      </c>
      <c r="D108" s="24" t="s">
        <v>92</v>
      </c>
      <c r="E108" s="26" t="s">
        <v>166</v>
      </c>
      <c r="F108" s="27">
        <v>1040</v>
      </c>
      <c r="G108" s="28">
        <v>0</v>
      </c>
      <c r="H108" s="28">
        <v>25</v>
      </c>
      <c r="I108" s="28">
        <v>10.45</v>
      </c>
      <c r="J108" s="28">
        <f t="shared" si="2"/>
        <v>261.25</v>
      </c>
      <c r="K108" s="28">
        <v>152.27000000000001</v>
      </c>
      <c r="L108" s="28">
        <v>0</v>
      </c>
      <c r="M108" s="28">
        <v>152.27000000000001</v>
      </c>
      <c r="N108" s="80">
        <v>15</v>
      </c>
      <c r="O108" s="94">
        <f t="shared" si="3"/>
        <v>0.5828516746411484</v>
      </c>
      <c r="P108" s="80" t="s">
        <v>16</v>
      </c>
      <c r="Q108" s="80">
        <v>0</v>
      </c>
      <c r="R108" s="18"/>
    </row>
    <row r="109" spans="1:18" x14ac:dyDescent="0.3">
      <c r="A109" s="1"/>
      <c r="B109" s="12" t="s">
        <v>93</v>
      </c>
      <c r="C109" s="24" t="s">
        <v>16</v>
      </c>
      <c r="D109" s="24"/>
      <c r="E109" s="26"/>
      <c r="F109" s="27"/>
      <c r="G109" s="28"/>
      <c r="H109" s="28"/>
      <c r="I109" s="28" t="s">
        <v>16</v>
      </c>
      <c r="J109" s="28"/>
      <c r="K109" s="28" t="s">
        <v>16</v>
      </c>
      <c r="L109" s="28" t="s">
        <v>16</v>
      </c>
      <c r="M109" s="28" t="s">
        <v>16</v>
      </c>
      <c r="N109" s="80"/>
      <c r="O109" s="94"/>
      <c r="P109" s="80"/>
      <c r="Q109" s="80"/>
      <c r="R109" s="18"/>
    </row>
    <row r="110" spans="1:18" x14ac:dyDescent="0.3">
      <c r="A110" s="1"/>
      <c r="B110" s="23">
        <v>86</v>
      </c>
      <c r="C110" s="24" t="s">
        <v>17</v>
      </c>
      <c r="D110" s="24" t="s">
        <v>94</v>
      </c>
      <c r="E110" s="26" t="s">
        <v>167</v>
      </c>
      <c r="F110" s="27">
        <v>1700</v>
      </c>
      <c r="G110" s="28">
        <v>44.36</v>
      </c>
      <c r="H110" s="28">
        <v>25</v>
      </c>
      <c r="I110" s="28">
        <v>15.48</v>
      </c>
      <c r="J110" s="28">
        <f t="shared" si="2"/>
        <v>387</v>
      </c>
      <c r="K110" s="28">
        <v>5.62</v>
      </c>
      <c r="L110" s="28">
        <v>0</v>
      </c>
      <c r="M110" s="28">
        <v>5.62</v>
      </c>
      <c r="N110" s="80">
        <v>0</v>
      </c>
      <c r="O110" s="94">
        <f t="shared" si="3"/>
        <v>1.4521963824289406E-2</v>
      </c>
      <c r="P110" s="80" t="s">
        <v>270</v>
      </c>
      <c r="Q110" s="80">
        <v>12.82</v>
      </c>
      <c r="R110" s="18" t="s">
        <v>250</v>
      </c>
    </row>
    <row r="111" spans="1:18" x14ac:dyDescent="0.3">
      <c r="A111" s="1"/>
      <c r="B111" s="23">
        <v>87</v>
      </c>
      <c r="C111" s="24" t="s">
        <v>17</v>
      </c>
      <c r="D111" s="24" t="s">
        <v>95</v>
      </c>
      <c r="E111" s="26" t="s">
        <v>164</v>
      </c>
      <c r="F111" s="27">
        <v>2400</v>
      </c>
      <c r="G111" s="28">
        <v>34.700000000000003</v>
      </c>
      <c r="H111" s="28">
        <v>25</v>
      </c>
      <c r="I111" s="28">
        <v>17.11</v>
      </c>
      <c r="J111" s="28">
        <f t="shared" si="2"/>
        <v>427.75</v>
      </c>
      <c r="K111" s="28">
        <v>44.7</v>
      </c>
      <c r="L111" s="28">
        <v>0</v>
      </c>
      <c r="M111" s="28">
        <v>44.7</v>
      </c>
      <c r="N111" s="80">
        <v>3</v>
      </c>
      <c r="O111" s="94">
        <f t="shared" si="3"/>
        <v>0.10450029222676797</v>
      </c>
      <c r="P111" s="80" t="s">
        <v>270</v>
      </c>
      <c r="Q111" s="80">
        <v>8.0500000000000007</v>
      </c>
      <c r="R111" s="18" t="s">
        <v>238</v>
      </c>
    </row>
    <row r="112" spans="1:18" x14ac:dyDescent="0.3">
      <c r="A112" s="1"/>
      <c r="B112" s="23">
        <v>88</v>
      </c>
      <c r="C112" s="24" t="s">
        <v>17</v>
      </c>
      <c r="D112" s="24" t="s">
        <v>96</v>
      </c>
      <c r="E112" s="26" t="s">
        <v>167</v>
      </c>
      <c r="F112" s="27">
        <v>1720</v>
      </c>
      <c r="G112" s="28">
        <v>38.74</v>
      </c>
      <c r="H112" s="28">
        <v>25</v>
      </c>
      <c r="I112" s="28">
        <v>17.16</v>
      </c>
      <c r="J112" s="28">
        <f t="shared" si="2"/>
        <v>429</v>
      </c>
      <c r="K112" s="28">
        <v>40.659999999999997</v>
      </c>
      <c r="L112" s="28">
        <v>0</v>
      </c>
      <c r="M112" s="28">
        <v>40.659999999999997</v>
      </c>
      <c r="N112" s="80">
        <v>2</v>
      </c>
      <c r="O112" s="94">
        <f t="shared" si="3"/>
        <v>9.4778554778554777E-2</v>
      </c>
      <c r="P112" s="80" t="s">
        <v>270</v>
      </c>
      <c r="Q112" s="80">
        <v>19.239999999999998</v>
      </c>
      <c r="R112" s="18" t="s">
        <v>251</v>
      </c>
    </row>
    <row r="113" spans="1:18" x14ac:dyDescent="0.3">
      <c r="A113" s="1"/>
      <c r="B113" s="23">
        <v>89</v>
      </c>
      <c r="C113" s="24" t="s">
        <v>17</v>
      </c>
      <c r="D113" s="24" t="s">
        <v>172</v>
      </c>
      <c r="E113" s="26" t="s">
        <v>167</v>
      </c>
      <c r="F113" s="27">
        <v>1600</v>
      </c>
      <c r="G113" s="28">
        <v>43.08</v>
      </c>
      <c r="H113" s="28">
        <v>25</v>
      </c>
      <c r="I113" s="28">
        <v>13.73</v>
      </c>
      <c r="J113" s="28">
        <f t="shared" si="2"/>
        <v>343.25</v>
      </c>
      <c r="K113" s="28">
        <v>22.64</v>
      </c>
      <c r="L113" s="28">
        <v>0</v>
      </c>
      <c r="M113" s="28">
        <v>22.64</v>
      </c>
      <c r="N113" s="80">
        <v>2</v>
      </c>
      <c r="O113" s="94">
        <f t="shared" si="3"/>
        <v>6.5957756737072104E-2</v>
      </c>
      <c r="P113" s="80" t="s">
        <v>270</v>
      </c>
      <c r="Q113" s="80">
        <v>16.05</v>
      </c>
      <c r="R113" s="18" t="s">
        <v>250</v>
      </c>
    </row>
    <row r="114" spans="1:18" x14ac:dyDescent="0.3">
      <c r="A114" s="1"/>
      <c r="B114" s="12" t="s">
        <v>97</v>
      </c>
      <c r="C114" s="24" t="s">
        <v>16</v>
      </c>
      <c r="D114" s="24"/>
      <c r="E114" s="26"/>
      <c r="F114" s="27"/>
      <c r="G114" s="28"/>
      <c r="H114" s="28"/>
      <c r="I114" s="28" t="s">
        <v>16</v>
      </c>
      <c r="J114" s="28"/>
      <c r="K114" s="28" t="s">
        <v>16</v>
      </c>
      <c r="L114" s="28" t="s">
        <v>16</v>
      </c>
      <c r="M114" s="28" t="s">
        <v>16</v>
      </c>
      <c r="N114" s="80"/>
      <c r="O114" s="94"/>
      <c r="P114" s="80"/>
      <c r="Q114" s="80"/>
      <c r="R114" s="18"/>
    </row>
    <row r="115" spans="1:18" x14ac:dyDescent="0.3">
      <c r="A115" s="1"/>
      <c r="B115" s="23">
        <v>90</v>
      </c>
      <c r="C115" s="24" t="s">
        <v>218</v>
      </c>
      <c r="D115" s="24" t="s">
        <v>98</v>
      </c>
      <c r="E115" s="26" t="s">
        <v>167</v>
      </c>
      <c r="F115" s="27">
        <v>840</v>
      </c>
      <c r="G115" s="28">
        <v>86.1</v>
      </c>
      <c r="H115" s="28">
        <v>30</v>
      </c>
      <c r="I115" s="28">
        <v>15.36</v>
      </c>
      <c r="J115" s="28">
        <f t="shared" si="2"/>
        <v>460.79999999999995</v>
      </c>
      <c r="K115" s="28">
        <v>17</v>
      </c>
      <c r="L115" s="28">
        <v>0</v>
      </c>
      <c r="M115" s="28">
        <v>17</v>
      </c>
      <c r="N115" s="80">
        <v>1</v>
      </c>
      <c r="O115" s="94">
        <f t="shared" si="3"/>
        <v>3.6892361111111112E-2</v>
      </c>
      <c r="P115" s="80" t="s">
        <v>270</v>
      </c>
      <c r="Q115" s="80">
        <v>12.86</v>
      </c>
      <c r="R115" s="18" t="s">
        <v>263</v>
      </c>
    </row>
    <row r="116" spans="1:18" x14ac:dyDescent="0.3">
      <c r="A116" s="1"/>
      <c r="B116" s="23">
        <v>91</v>
      </c>
      <c r="C116" s="24" t="s">
        <v>218</v>
      </c>
      <c r="D116" s="24" t="s">
        <v>100</v>
      </c>
      <c r="E116" s="26" t="s">
        <v>167</v>
      </c>
      <c r="F116" s="27">
        <v>600</v>
      </c>
      <c r="G116" s="28">
        <v>4.13</v>
      </c>
      <c r="H116" s="28">
        <v>30</v>
      </c>
      <c r="I116" s="28">
        <v>8.7899999999999991</v>
      </c>
      <c r="J116" s="28">
        <f t="shared" si="2"/>
        <v>263.7</v>
      </c>
      <c r="K116" s="28">
        <v>15.89</v>
      </c>
      <c r="L116" s="28">
        <v>0</v>
      </c>
      <c r="M116" s="28">
        <v>15.89</v>
      </c>
      <c r="N116" s="80">
        <v>2</v>
      </c>
      <c r="O116" s="94">
        <f t="shared" si="3"/>
        <v>6.0257868790292005E-2</v>
      </c>
      <c r="P116" s="80" t="s">
        <v>270</v>
      </c>
      <c r="Q116" s="80">
        <v>1</v>
      </c>
      <c r="R116" s="18" t="s">
        <v>263</v>
      </c>
    </row>
    <row r="117" spans="1:18" x14ac:dyDescent="0.3">
      <c r="A117" s="1"/>
      <c r="B117" s="23">
        <v>92</v>
      </c>
      <c r="C117" s="24" t="s">
        <v>217</v>
      </c>
      <c r="D117" s="24" t="s">
        <v>101</v>
      </c>
      <c r="E117" s="26" t="s">
        <v>167</v>
      </c>
      <c r="F117" s="27">
        <v>1830</v>
      </c>
      <c r="G117" s="28">
        <v>34.49</v>
      </c>
      <c r="H117" s="28">
        <v>30</v>
      </c>
      <c r="I117" s="28">
        <v>28.87</v>
      </c>
      <c r="J117" s="28">
        <f t="shared" si="2"/>
        <v>866.1</v>
      </c>
      <c r="K117" s="28">
        <v>96.39</v>
      </c>
      <c r="L117" s="28">
        <v>0</v>
      </c>
      <c r="M117" s="28">
        <v>96.39</v>
      </c>
      <c r="N117" s="80">
        <v>3</v>
      </c>
      <c r="O117" s="94">
        <f t="shared" si="3"/>
        <v>0.11129199861447869</v>
      </c>
      <c r="P117" s="80" t="s">
        <v>270</v>
      </c>
      <c r="Q117" s="80">
        <v>32.409999999999997</v>
      </c>
      <c r="R117" s="18" t="s">
        <v>263</v>
      </c>
    </row>
    <row r="118" spans="1:18" x14ac:dyDescent="0.3">
      <c r="A118" s="1"/>
      <c r="B118" s="23">
        <v>93</v>
      </c>
      <c r="C118" s="24" t="s">
        <v>218</v>
      </c>
      <c r="D118" s="24" t="s">
        <v>102</v>
      </c>
      <c r="E118" s="26" t="s">
        <v>167</v>
      </c>
      <c r="F118" s="27">
        <v>1050</v>
      </c>
      <c r="G118" s="28">
        <v>62.54</v>
      </c>
      <c r="H118" s="28">
        <v>30</v>
      </c>
      <c r="I118" s="28">
        <v>17.89</v>
      </c>
      <c r="J118" s="28">
        <f t="shared" si="2"/>
        <v>536.70000000000005</v>
      </c>
      <c r="K118" s="28">
        <v>34.270000000000003</v>
      </c>
      <c r="L118" s="28">
        <v>0</v>
      </c>
      <c r="M118" s="28">
        <v>34.270000000000003</v>
      </c>
      <c r="N118" s="80">
        <v>2</v>
      </c>
      <c r="O118" s="94">
        <f t="shared" si="3"/>
        <v>6.3853176821315444E-2</v>
      </c>
      <c r="P118" s="80" t="s">
        <v>270</v>
      </c>
      <c r="Q118" s="80">
        <v>36.020000000000003</v>
      </c>
      <c r="R118" s="18" t="s">
        <v>263</v>
      </c>
    </row>
    <row r="119" spans="1:18" x14ac:dyDescent="0.3">
      <c r="A119" s="1"/>
      <c r="B119" s="23">
        <v>94</v>
      </c>
      <c r="C119" s="24" t="s">
        <v>217</v>
      </c>
      <c r="D119" s="24" t="s">
        <v>103</v>
      </c>
      <c r="E119" s="26" t="s">
        <v>165</v>
      </c>
      <c r="F119" s="27">
        <v>1500</v>
      </c>
      <c r="G119" s="28">
        <v>61.09</v>
      </c>
      <c r="H119" s="28">
        <v>30</v>
      </c>
      <c r="I119" s="28">
        <v>14.81</v>
      </c>
      <c r="J119" s="28">
        <f t="shared" si="2"/>
        <v>444.3</v>
      </c>
      <c r="K119" s="28">
        <v>16.23</v>
      </c>
      <c r="L119" s="28">
        <v>0</v>
      </c>
      <c r="M119" s="28">
        <v>16.23</v>
      </c>
      <c r="N119" s="80">
        <v>1</v>
      </c>
      <c r="O119" s="94">
        <f t="shared" si="3"/>
        <v>3.6529372045914922E-2</v>
      </c>
      <c r="P119" s="80" t="s">
        <v>270</v>
      </c>
      <c r="Q119" s="80">
        <v>10</v>
      </c>
      <c r="R119" s="18" t="s">
        <v>254</v>
      </c>
    </row>
    <row r="120" spans="1:18" x14ac:dyDescent="0.3">
      <c r="A120" s="1"/>
      <c r="B120" s="12" t="s">
        <v>104</v>
      </c>
      <c r="C120" s="24" t="s">
        <v>16</v>
      </c>
      <c r="D120" s="24"/>
      <c r="E120" s="26"/>
      <c r="F120" s="27"/>
      <c r="G120" s="28"/>
      <c r="H120" s="28"/>
      <c r="I120" s="28" t="s">
        <v>16</v>
      </c>
      <c r="J120" s="28"/>
      <c r="K120" s="28" t="s">
        <v>16</v>
      </c>
      <c r="L120" s="28" t="s">
        <v>16</v>
      </c>
      <c r="M120" s="28" t="s">
        <v>16</v>
      </c>
      <c r="N120" s="80"/>
      <c r="O120" s="94"/>
      <c r="P120" s="80"/>
      <c r="Q120" s="80"/>
      <c r="R120" s="18"/>
    </row>
    <row r="121" spans="1:18" x14ac:dyDescent="0.3">
      <c r="A121" s="1"/>
      <c r="B121" s="12">
        <v>95</v>
      </c>
      <c r="C121" s="24" t="s">
        <v>17</v>
      </c>
      <c r="D121" s="24" t="s">
        <v>206</v>
      </c>
      <c r="E121" s="26" t="s">
        <v>167</v>
      </c>
      <c r="F121" s="27">
        <v>810</v>
      </c>
      <c r="G121" s="28">
        <v>0</v>
      </c>
      <c r="H121" s="28">
        <v>15</v>
      </c>
      <c r="I121" s="28">
        <v>11.32</v>
      </c>
      <c r="J121" s="28">
        <f t="shared" si="2"/>
        <v>169.8</v>
      </c>
      <c r="K121" s="28">
        <v>41.5</v>
      </c>
      <c r="L121" s="28">
        <v>0</v>
      </c>
      <c r="M121" s="28">
        <v>41.5</v>
      </c>
      <c r="N121" s="80">
        <v>4</v>
      </c>
      <c r="O121" s="94">
        <f t="shared" si="3"/>
        <v>0.24440518256772673</v>
      </c>
      <c r="P121" s="80" t="s">
        <v>269</v>
      </c>
      <c r="Q121" s="80">
        <v>13.47</v>
      </c>
      <c r="R121" s="18" t="s">
        <v>247</v>
      </c>
    </row>
    <row r="122" spans="1:18" x14ac:dyDescent="0.3">
      <c r="A122" s="1"/>
      <c r="B122" s="12">
        <v>96</v>
      </c>
      <c r="C122" s="24" t="s">
        <v>33</v>
      </c>
      <c r="D122" s="24" t="s">
        <v>105</v>
      </c>
      <c r="E122" s="26" t="s">
        <v>167</v>
      </c>
      <c r="F122" s="27">
        <v>1100</v>
      </c>
      <c r="G122" s="28">
        <v>70.209999999999994</v>
      </c>
      <c r="H122" s="28">
        <v>15</v>
      </c>
      <c r="I122" s="28">
        <v>11.61</v>
      </c>
      <c r="J122" s="28">
        <f t="shared" si="2"/>
        <v>174.14999999999998</v>
      </c>
      <c r="K122" s="28">
        <v>136.04</v>
      </c>
      <c r="L122" s="28">
        <v>0</v>
      </c>
      <c r="M122" s="28">
        <v>136.04</v>
      </c>
      <c r="N122" s="80">
        <v>12</v>
      </c>
      <c r="O122" s="94">
        <f t="shared" si="3"/>
        <v>0.78116566178581692</v>
      </c>
      <c r="P122" s="80" t="s">
        <v>16</v>
      </c>
      <c r="Q122" s="80">
        <v>13.03</v>
      </c>
      <c r="R122" s="18"/>
    </row>
    <row r="123" spans="1:18" x14ac:dyDescent="0.3">
      <c r="A123" s="1"/>
      <c r="B123" s="12">
        <v>97</v>
      </c>
      <c r="C123" s="24" t="s">
        <v>17</v>
      </c>
      <c r="D123" s="24" t="s">
        <v>106</v>
      </c>
      <c r="E123" s="26" t="s">
        <v>167</v>
      </c>
      <c r="F123" s="27">
        <v>1000</v>
      </c>
      <c r="G123" s="28">
        <v>79.02</v>
      </c>
      <c r="H123" s="28">
        <v>15</v>
      </c>
      <c r="I123" s="28">
        <v>13.68</v>
      </c>
      <c r="J123" s="28">
        <f t="shared" si="2"/>
        <v>205.2</v>
      </c>
      <c r="K123" s="28">
        <v>83.82</v>
      </c>
      <c r="L123" s="28">
        <v>0</v>
      </c>
      <c r="M123" s="28">
        <v>83.82</v>
      </c>
      <c r="N123" s="80">
        <v>6</v>
      </c>
      <c r="O123" s="94">
        <f t="shared" si="3"/>
        <v>0.40847953216374266</v>
      </c>
      <c r="P123" s="80" t="s">
        <v>269</v>
      </c>
      <c r="Q123" s="80">
        <v>17.82</v>
      </c>
      <c r="R123" s="18" t="s">
        <v>258</v>
      </c>
    </row>
    <row r="124" spans="1:18" ht="37.5" x14ac:dyDescent="0.3">
      <c r="A124" s="1"/>
      <c r="B124" s="12">
        <v>98</v>
      </c>
      <c r="C124" s="24" t="s">
        <v>17</v>
      </c>
      <c r="D124" s="24" t="s">
        <v>185</v>
      </c>
      <c r="E124" s="26" t="s">
        <v>167</v>
      </c>
      <c r="F124" s="27">
        <v>800</v>
      </c>
      <c r="G124" s="28">
        <v>77.650000000000006</v>
      </c>
      <c r="H124" s="28">
        <v>15</v>
      </c>
      <c r="I124" s="28">
        <v>5.58</v>
      </c>
      <c r="J124" s="28">
        <f t="shared" si="2"/>
        <v>83.7</v>
      </c>
      <c r="K124" s="28">
        <v>100.69</v>
      </c>
      <c r="L124" s="28">
        <v>0</v>
      </c>
      <c r="M124" s="28">
        <v>100.69</v>
      </c>
      <c r="N124" s="80">
        <v>18</v>
      </c>
      <c r="O124" s="94">
        <f t="shared" si="3"/>
        <v>1.2029868578255674</v>
      </c>
      <c r="P124" s="80" t="s">
        <v>16</v>
      </c>
      <c r="Q124" s="80">
        <v>11.93</v>
      </c>
      <c r="R124" s="18"/>
    </row>
    <row r="125" spans="1:18" x14ac:dyDescent="0.3">
      <c r="A125" s="1"/>
      <c r="B125" s="12">
        <v>99</v>
      </c>
      <c r="C125" s="24" t="s">
        <v>33</v>
      </c>
      <c r="D125" s="24" t="s">
        <v>107</v>
      </c>
      <c r="E125" s="26" t="s">
        <v>164</v>
      </c>
      <c r="F125" s="27">
        <v>2600</v>
      </c>
      <c r="G125" s="28">
        <v>81.16</v>
      </c>
      <c r="H125" s="28">
        <v>15</v>
      </c>
      <c r="I125" s="28">
        <v>32.020000000000003</v>
      </c>
      <c r="J125" s="28">
        <f t="shared" si="2"/>
        <v>480.30000000000007</v>
      </c>
      <c r="K125" s="28">
        <v>120.77</v>
      </c>
      <c r="L125" s="28">
        <v>0</v>
      </c>
      <c r="M125" s="28">
        <v>120.77</v>
      </c>
      <c r="N125" s="80">
        <v>4</v>
      </c>
      <c r="O125" s="94">
        <f t="shared" si="3"/>
        <v>0.25144701228398914</v>
      </c>
      <c r="P125" s="80" t="s">
        <v>269</v>
      </c>
      <c r="Q125" s="80">
        <v>36.92</v>
      </c>
      <c r="R125" s="18" t="s">
        <v>258</v>
      </c>
    </row>
    <row r="126" spans="1:18" x14ac:dyDescent="0.3">
      <c r="A126" s="1"/>
      <c r="B126" s="12">
        <v>100</v>
      </c>
      <c r="C126" s="24" t="s">
        <v>17</v>
      </c>
      <c r="D126" s="24" t="s">
        <v>195</v>
      </c>
      <c r="E126" s="26" t="s">
        <v>167</v>
      </c>
      <c r="F126" s="27">
        <v>1200</v>
      </c>
      <c r="G126" s="28">
        <v>91.14</v>
      </c>
      <c r="H126" s="28">
        <v>15</v>
      </c>
      <c r="I126" s="28">
        <v>13.61</v>
      </c>
      <c r="J126" s="28">
        <f t="shared" si="2"/>
        <v>204.14999999999998</v>
      </c>
      <c r="K126" s="28">
        <v>94.22</v>
      </c>
      <c r="L126" s="28">
        <v>0</v>
      </c>
      <c r="M126" s="28">
        <v>94.22</v>
      </c>
      <c r="N126" s="80">
        <v>7</v>
      </c>
      <c r="O126" s="94">
        <f t="shared" si="3"/>
        <v>0.46152338966446244</v>
      </c>
      <c r="P126" s="80" t="s">
        <v>16</v>
      </c>
      <c r="Q126" s="80">
        <v>15.4</v>
      </c>
      <c r="R126" s="18"/>
    </row>
    <row r="127" spans="1:18" ht="37.5" x14ac:dyDescent="0.3">
      <c r="A127" s="1"/>
      <c r="B127" s="12" t="s">
        <v>108</v>
      </c>
      <c r="C127" s="24" t="s">
        <v>16</v>
      </c>
      <c r="D127" s="24"/>
      <c r="E127" s="26"/>
      <c r="F127" s="27">
        <v>30120</v>
      </c>
      <c r="G127" s="28"/>
      <c r="H127" s="28">
        <v>23.198871181938912</v>
      </c>
      <c r="I127" s="28">
        <v>344.09</v>
      </c>
      <c r="J127" s="28">
        <f t="shared" si="2"/>
        <v>7982.4995849933593</v>
      </c>
      <c r="K127" s="28">
        <v>1237.57</v>
      </c>
      <c r="L127" s="28">
        <v>24.19</v>
      </c>
      <c r="M127" s="28">
        <v>1261.76</v>
      </c>
      <c r="N127" s="80">
        <v>4</v>
      </c>
      <c r="O127" s="94">
        <f t="shared" si="3"/>
        <v>0.15806577708717159</v>
      </c>
      <c r="P127" s="80">
        <v>17</v>
      </c>
      <c r="Q127" s="80">
        <v>351.65</v>
      </c>
      <c r="R127" s="18"/>
    </row>
    <row r="128" spans="1:18" x14ac:dyDescent="0.3">
      <c r="A128" s="1"/>
      <c r="B128" s="12" t="s">
        <v>109</v>
      </c>
      <c r="C128" s="24" t="s">
        <v>16</v>
      </c>
      <c r="D128" s="24"/>
      <c r="E128" s="26"/>
      <c r="F128" s="27"/>
      <c r="G128" s="28"/>
      <c r="H128" s="28" t="s">
        <v>16</v>
      </c>
      <c r="I128" s="28" t="s">
        <v>16</v>
      </c>
      <c r="J128" s="28"/>
      <c r="K128" s="28" t="s">
        <v>16</v>
      </c>
      <c r="L128" s="28" t="s">
        <v>16</v>
      </c>
      <c r="M128" s="28" t="s">
        <v>16</v>
      </c>
      <c r="N128" s="80"/>
      <c r="O128" s="94"/>
      <c r="P128" s="80"/>
      <c r="Q128" s="80"/>
      <c r="R128" s="18"/>
    </row>
    <row r="129" spans="1:18" x14ac:dyDescent="0.3">
      <c r="A129" s="1"/>
      <c r="B129" s="12" t="s">
        <v>110</v>
      </c>
      <c r="C129" s="24" t="s">
        <v>16</v>
      </c>
      <c r="D129" s="24"/>
      <c r="E129" s="26"/>
      <c r="F129" s="27"/>
      <c r="G129" s="28"/>
      <c r="H129" s="28" t="s">
        <v>16</v>
      </c>
      <c r="I129" s="28" t="s">
        <v>16</v>
      </c>
      <c r="J129" s="28"/>
      <c r="K129" s="28" t="s">
        <v>16</v>
      </c>
      <c r="L129" s="28" t="s">
        <v>16</v>
      </c>
      <c r="M129" s="28" t="s">
        <v>16</v>
      </c>
      <c r="N129" s="80"/>
      <c r="O129" s="94"/>
      <c r="P129" s="80"/>
      <c r="Q129" s="80"/>
      <c r="R129" s="18"/>
    </row>
    <row r="130" spans="1:18" x14ac:dyDescent="0.3">
      <c r="A130" s="1"/>
      <c r="B130" s="23">
        <v>101</v>
      </c>
      <c r="C130" s="24" t="s">
        <v>17</v>
      </c>
      <c r="D130" s="24" t="s">
        <v>205</v>
      </c>
      <c r="E130" s="26" t="s">
        <v>164</v>
      </c>
      <c r="F130" s="27">
        <v>710</v>
      </c>
      <c r="G130" s="28">
        <v>30.28</v>
      </c>
      <c r="H130" s="28">
        <v>20</v>
      </c>
      <c r="I130" s="28">
        <v>6.09</v>
      </c>
      <c r="J130" s="28">
        <f t="shared" si="2"/>
        <v>121.8</v>
      </c>
      <c r="K130" s="28">
        <v>10.3</v>
      </c>
      <c r="L130" s="28">
        <v>0</v>
      </c>
      <c r="M130" s="28">
        <v>10.3</v>
      </c>
      <c r="N130" s="80">
        <v>2</v>
      </c>
      <c r="O130" s="94">
        <f t="shared" si="3"/>
        <v>8.45648604269294E-2</v>
      </c>
      <c r="P130" s="80" t="s">
        <v>270</v>
      </c>
      <c r="Q130" s="80">
        <v>7.88</v>
      </c>
      <c r="R130" s="18" t="s">
        <v>239</v>
      </c>
    </row>
    <row r="131" spans="1:18" x14ac:dyDescent="0.3">
      <c r="A131" s="1"/>
      <c r="B131" s="23">
        <v>102</v>
      </c>
      <c r="C131" s="24" t="s">
        <v>17</v>
      </c>
      <c r="D131" s="24" t="s">
        <v>111</v>
      </c>
      <c r="E131" s="26" t="s">
        <v>164</v>
      </c>
      <c r="F131" s="27">
        <v>1320</v>
      </c>
      <c r="G131" s="28">
        <v>62.41</v>
      </c>
      <c r="H131" s="28">
        <v>20</v>
      </c>
      <c r="I131" s="28">
        <v>11.27</v>
      </c>
      <c r="J131" s="28">
        <f t="shared" si="2"/>
        <v>225.39999999999998</v>
      </c>
      <c r="K131" s="28">
        <v>44.12</v>
      </c>
      <c r="L131" s="28">
        <v>0</v>
      </c>
      <c r="M131" s="28">
        <v>44.12</v>
      </c>
      <c r="N131" s="80">
        <v>4</v>
      </c>
      <c r="O131" s="94">
        <f t="shared" si="3"/>
        <v>0.19574090505767525</v>
      </c>
      <c r="P131" s="80" t="s">
        <v>269</v>
      </c>
      <c r="Q131" s="80">
        <v>7.86</v>
      </c>
      <c r="R131" s="18" t="s">
        <v>238</v>
      </c>
    </row>
    <row r="132" spans="1:18" x14ac:dyDescent="0.3">
      <c r="A132" s="1"/>
      <c r="B132" s="23">
        <v>103</v>
      </c>
      <c r="C132" s="24" t="s">
        <v>33</v>
      </c>
      <c r="D132" s="24" t="s">
        <v>112</v>
      </c>
      <c r="E132" s="26" t="s">
        <v>164</v>
      </c>
      <c r="F132" s="27">
        <v>2340</v>
      </c>
      <c r="G132" s="28">
        <v>66.67</v>
      </c>
      <c r="H132" s="28">
        <v>15</v>
      </c>
      <c r="I132" s="28">
        <v>25.56</v>
      </c>
      <c r="J132" s="28">
        <f t="shared" si="2"/>
        <v>383.4</v>
      </c>
      <c r="K132" s="28">
        <v>19.55</v>
      </c>
      <c r="L132" s="28">
        <v>0</v>
      </c>
      <c r="M132" s="28">
        <v>19.55</v>
      </c>
      <c r="N132" s="80">
        <v>1</v>
      </c>
      <c r="O132" s="94">
        <f t="shared" si="3"/>
        <v>5.0991131977047473E-2</v>
      </c>
      <c r="P132" s="80" t="s">
        <v>270</v>
      </c>
      <c r="Q132" s="80">
        <v>27.86</v>
      </c>
      <c r="R132" s="18" t="s">
        <v>240</v>
      </c>
    </row>
    <row r="133" spans="1:18" x14ac:dyDescent="0.3">
      <c r="A133" s="1"/>
      <c r="B133" s="23">
        <v>104</v>
      </c>
      <c r="C133" s="24" t="s">
        <v>17</v>
      </c>
      <c r="D133" s="24" t="s">
        <v>113</v>
      </c>
      <c r="E133" s="26" t="s">
        <v>165</v>
      </c>
      <c r="F133" s="27">
        <v>610</v>
      </c>
      <c r="G133" s="28">
        <v>33.340000000000003</v>
      </c>
      <c r="H133" s="28">
        <v>20</v>
      </c>
      <c r="I133" s="28">
        <v>5.76</v>
      </c>
      <c r="J133" s="28">
        <f t="shared" si="2"/>
        <v>115.19999999999999</v>
      </c>
      <c r="K133" s="28">
        <v>13.63</v>
      </c>
      <c r="L133" s="28">
        <v>0</v>
      </c>
      <c r="M133" s="28">
        <v>13.63</v>
      </c>
      <c r="N133" s="80">
        <v>2</v>
      </c>
      <c r="O133" s="94">
        <f t="shared" si="3"/>
        <v>0.11831597222222225</v>
      </c>
      <c r="P133" s="80" t="s">
        <v>270</v>
      </c>
      <c r="Q133" s="80">
        <v>3.91</v>
      </c>
      <c r="R133" s="18" t="s">
        <v>228</v>
      </c>
    </row>
    <row r="134" spans="1:18" x14ac:dyDescent="0.3">
      <c r="A134" s="1"/>
      <c r="B134" s="23">
        <v>105</v>
      </c>
      <c r="C134" s="24" t="s">
        <v>17</v>
      </c>
      <c r="D134" s="24" t="s">
        <v>204</v>
      </c>
      <c r="E134" s="26" t="s">
        <v>165</v>
      </c>
      <c r="F134" s="27">
        <v>1320</v>
      </c>
      <c r="G134" s="28">
        <v>74.010000000000005</v>
      </c>
      <c r="H134" s="28">
        <v>20</v>
      </c>
      <c r="I134" s="28">
        <v>13.61</v>
      </c>
      <c r="J134" s="28">
        <f t="shared" si="2"/>
        <v>272.2</v>
      </c>
      <c r="K134" s="28">
        <v>43.29</v>
      </c>
      <c r="L134" s="28">
        <v>0</v>
      </c>
      <c r="M134" s="28">
        <v>43.29</v>
      </c>
      <c r="N134" s="80">
        <v>3</v>
      </c>
      <c r="O134" s="94">
        <f t="shared" si="3"/>
        <v>0.15903747244673036</v>
      </c>
      <c r="P134" s="80" t="s">
        <v>270</v>
      </c>
      <c r="Q134" s="80">
        <v>15.55</v>
      </c>
      <c r="R134" s="18" t="s">
        <v>228</v>
      </c>
    </row>
    <row r="135" spans="1:18" x14ac:dyDescent="0.3">
      <c r="A135" s="1"/>
      <c r="B135" s="23">
        <v>106</v>
      </c>
      <c r="C135" s="24" t="s">
        <v>17</v>
      </c>
      <c r="D135" s="24" t="s">
        <v>210</v>
      </c>
      <c r="E135" s="26" t="s">
        <v>165</v>
      </c>
      <c r="F135" s="27">
        <v>750</v>
      </c>
      <c r="G135" s="28">
        <v>52.75</v>
      </c>
      <c r="H135" s="28">
        <v>20</v>
      </c>
      <c r="I135" s="28">
        <v>9.14</v>
      </c>
      <c r="J135" s="28">
        <f t="shared" si="2"/>
        <v>182.8</v>
      </c>
      <c r="K135" s="28">
        <v>8.4600000000000009</v>
      </c>
      <c r="L135" s="28">
        <v>0</v>
      </c>
      <c r="M135" s="28">
        <v>8.4600000000000009</v>
      </c>
      <c r="N135" s="80">
        <v>1</v>
      </c>
      <c r="O135" s="94">
        <f t="shared" si="3"/>
        <v>4.6280087527352298E-2</v>
      </c>
      <c r="P135" s="80" t="s">
        <v>270</v>
      </c>
      <c r="Q135" s="80">
        <v>11.92</v>
      </c>
      <c r="R135" s="18" t="s">
        <v>228</v>
      </c>
    </row>
    <row r="136" spans="1:18" x14ac:dyDescent="0.3">
      <c r="A136" s="1"/>
      <c r="B136" s="12" t="s">
        <v>114</v>
      </c>
      <c r="C136" s="24" t="s">
        <v>16</v>
      </c>
      <c r="D136" s="24"/>
      <c r="E136" s="26"/>
      <c r="F136" s="27"/>
      <c r="G136" s="28"/>
      <c r="H136" s="28"/>
      <c r="I136" s="28" t="s">
        <v>16</v>
      </c>
      <c r="J136" s="28"/>
      <c r="K136" s="28" t="s">
        <v>16</v>
      </c>
      <c r="L136" s="28" t="s">
        <v>16</v>
      </c>
      <c r="M136" s="28" t="s">
        <v>16</v>
      </c>
      <c r="N136" s="80"/>
      <c r="O136" s="94"/>
      <c r="P136" s="80"/>
      <c r="Q136" s="80"/>
      <c r="R136" s="18"/>
    </row>
    <row r="137" spans="1:18" x14ac:dyDescent="0.3">
      <c r="A137" s="1"/>
      <c r="B137" s="23">
        <v>107</v>
      </c>
      <c r="C137" s="24" t="s">
        <v>17</v>
      </c>
      <c r="D137" s="24" t="s">
        <v>201</v>
      </c>
      <c r="E137" s="26" t="s">
        <v>164</v>
      </c>
      <c r="F137" s="27">
        <v>500</v>
      </c>
      <c r="G137" s="28">
        <v>72.33</v>
      </c>
      <c r="H137" s="28">
        <v>20</v>
      </c>
      <c r="I137" s="28">
        <v>4.8899999999999997</v>
      </c>
      <c r="J137" s="28">
        <f t="shared" si="2"/>
        <v>97.8</v>
      </c>
      <c r="K137" s="28">
        <v>15.98</v>
      </c>
      <c r="L137" s="28">
        <v>0</v>
      </c>
      <c r="M137" s="28">
        <v>15.98</v>
      </c>
      <c r="N137" s="80">
        <v>3</v>
      </c>
      <c r="O137" s="94">
        <f t="shared" si="3"/>
        <v>0.16339468302658489</v>
      </c>
      <c r="P137" s="80" t="s">
        <v>270</v>
      </c>
      <c r="Q137" s="80">
        <v>7.51</v>
      </c>
      <c r="R137" s="18" t="s">
        <v>260</v>
      </c>
    </row>
    <row r="138" spans="1:18" x14ac:dyDescent="0.3">
      <c r="A138" s="1"/>
      <c r="B138" s="23">
        <v>108</v>
      </c>
      <c r="C138" s="24" t="s">
        <v>17</v>
      </c>
      <c r="D138" s="24" t="s">
        <v>115</v>
      </c>
      <c r="E138" s="26" t="s">
        <v>164</v>
      </c>
      <c r="F138" s="27">
        <v>500</v>
      </c>
      <c r="G138" s="28">
        <v>81.760000000000005</v>
      </c>
      <c r="H138" s="28">
        <v>20</v>
      </c>
      <c r="I138" s="28">
        <v>6.42</v>
      </c>
      <c r="J138" s="28">
        <f t="shared" si="2"/>
        <v>128.4</v>
      </c>
      <c r="K138" s="28">
        <v>0.65</v>
      </c>
      <c r="L138" s="28">
        <v>0</v>
      </c>
      <c r="M138" s="28">
        <v>0.65</v>
      </c>
      <c r="N138" s="80">
        <v>0</v>
      </c>
      <c r="O138" s="94">
        <f t="shared" si="3"/>
        <v>5.0623052959501555E-3</v>
      </c>
      <c r="P138" s="80" t="s">
        <v>270</v>
      </c>
      <c r="Q138" s="80">
        <v>7.5</v>
      </c>
      <c r="R138" s="18" t="s">
        <v>260</v>
      </c>
    </row>
    <row r="139" spans="1:18" x14ac:dyDescent="0.3">
      <c r="A139" s="1"/>
      <c r="B139" s="23">
        <v>109</v>
      </c>
      <c r="C139" s="24" t="s">
        <v>17</v>
      </c>
      <c r="D139" s="24" t="s">
        <v>212</v>
      </c>
      <c r="E139" s="26" t="s">
        <v>166</v>
      </c>
      <c r="F139" s="27">
        <v>240</v>
      </c>
      <c r="G139" s="28">
        <v>77.25</v>
      </c>
      <c r="H139" s="28">
        <v>20</v>
      </c>
      <c r="I139" s="28">
        <v>2.71</v>
      </c>
      <c r="J139" s="28">
        <f t="shared" si="2"/>
        <v>54.2</v>
      </c>
      <c r="K139" s="28">
        <v>10.33</v>
      </c>
      <c r="L139" s="28">
        <v>0</v>
      </c>
      <c r="M139" s="28">
        <v>10.33</v>
      </c>
      <c r="N139" s="80">
        <v>4</v>
      </c>
      <c r="O139" s="94">
        <f t="shared" si="3"/>
        <v>0.19059040590405904</v>
      </c>
      <c r="P139" s="80" t="s">
        <v>269</v>
      </c>
      <c r="Q139" s="80">
        <v>3.81</v>
      </c>
      <c r="R139" s="18" t="s">
        <v>228</v>
      </c>
    </row>
    <row r="140" spans="1:18" x14ac:dyDescent="0.3">
      <c r="A140" s="1"/>
      <c r="B140" s="23">
        <v>110</v>
      </c>
      <c r="C140" s="24" t="s">
        <v>17</v>
      </c>
      <c r="D140" s="24" t="s">
        <v>116</v>
      </c>
      <c r="E140" s="26" t="s">
        <v>164</v>
      </c>
      <c r="F140" s="27">
        <v>1000</v>
      </c>
      <c r="G140" s="28">
        <v>74.819999999999993</v>
      </c>
      <c r="H140" s="28">
        <v>20</v>
      </c>
      <c r="I140" s="28">
        <v>10.19</v>
      </c>
      <c r="J140" s="28">
        <f t="shared" si="2"/>
        <v>203.79999999999998</v>
      </c>
      <c r="K140" s="28">
        <v>18.350000000000001</v>
      </c>
      <c r="L140" s="28">
        <v>0</v>
      </c>
      <c r="M140" s="28">
        <v>18.350000000000001</v>
      </c>
      <c r="N140" s="80">
        <v>2</v>
      </c>
      <c r="O140" s="94">
        <f t="shared" si="3"/>
        <v>9.0039254170755659E-2</v>
      </c>
      <c r="P140" s="80" t="s">
        <v>270</v>
      </c>
      <c r="Q140" s="80">
        <v>11.05</v>
      </c>
      <c r="R140" s="18" t="s">
        <v>260</v>
      </c>
    </row>
    <row r="141" spans="1:18" x14ac:dyDescent="0.3">
      <c r="A141" s="1"/>
      <c r="B141" s="23">
        <v>111</v>
      </c>
      <c r="C141" s="24" t="s">
        <v>17</v>
      </c>
      <c r="D141" s="24" t="s">
        <v>203</v>
      </c>
      <c r="E141" s="26" t="s">
        <v>166</v>
      </c>
      <c r="F141" s="27">
        <v>540</v>
      </c>
      <c r="G141" s="28">
        <v>49.06</v>
      </c>
      <c r="H141" s="28">
        <v>20</v>
      </c>
      <c r="I141" s="28">
        <v>8.08</v>
      </c>
      <c r="J141" s="28">
        <f t="shared" ref="J141:J172" si="4">I141*H141</f>
        <v>161.6</v>
      </c>
      <c r="K141" s="28">
        <v>11.47</v>
      </c>
      <c r="L141" s="28">
        <v>0</v>
      </c>
      <c r="M141" s="28">
        <v>11.47</v>
      </c>
      <c r="N141" s="80">
        <v>1</v>
      </c>
      <c r="O141" s="94">
        <f t="shared" ref="O141:O172" si="5">M141/J141</f>
        <v>7.0977722772277235E-2</v>
      </c>
      <c r="P141" s="80" t="s">
        <v>270</v>
      </c>
      <c r="Q141" s="80">
        <v>5.79</v>
      </c>
      <c r="R141" s="18" t="s">
        <v>213</v>
      </c>
    </row>
    <row r="142" spans="1:18" x14ac:dyDescent="0.3">
      <c r="A142" s="1"/>
      <c r="B142" s="23">
        <v>112</v>
      </c>
      <c r="C142" s="24" t="s">
        <v>17</v>
      </c>
      <c r="D142" s="24" t="s">
        <v>117</v>
      </c>
      <c r="E142" s="26" t="s">
        <v>165</v>
      </c>
      <c r="F142" s="27">
        <v>1050</v>
      </c>
      <c r="G142" s="28">
        <v>87.64</v>
      </c>
      <c r="H142" s="28">
        <v>20</v>
      </c>
      <c r="I142" s="28">
        <v>12.16</v>
      </c>
      <c r="J142" s="28">
        <f t="shared" si="4"/>
        <v>243.2</v>
      </c>
      <c r="K142" s="28">
        <v>103.81</v>
      </c>
      <c r="L142" s="28">
        <v>0</v>
      </c>
      <c r="M142" s="28">
        <v>103.81</v>
      </c>
      <c r="N142" s="80">
        <v>9</v>
      </c>
      <c r="O142" s="94">
        <f t="shared" si="5"/>
        <v>0.42685032894736846</v>
      </c>
      <c r="P142" s="80" t="s">
        <v>16</v>
      </c>
      <c r="Q142" s="80">
        <v>17.88</v>
      </c>
      <c r="R142" s="18"/>
    </row>
    <row r="143" spans="1:18" x14ac:dyDescent="0.3">
      <c r="A143" s="1"/>
      <c r="B143" s="23">
        <v>113</v>
      </c>
      <c r="C143" s="24" t="s">
        <v>17</v>
      </c>
      <c r="D143" s="24" t="s">
        <v>118</v>
      </c>
      <c r="E143" s="26" t="s">
        <v>167</v>
      </c>
      <c r="F143" s="27">
        <v>420</v>
      </c>
      <c r="G143" s="28">
        <v>35.840000000000003</v>
      </c>
      <c r="H143" s="28">
        <v>20</v>
      </c>
      <c r="I143" s="28">
        <v>3.94</v>
      </c>
      <c r="J143" s="28">
        <f t="shared" si="4"/>
        <v>78.8</v>
      </c>
      <c r="K143" s="28">
        <v>3.24</v>
      </c>
      <c r="L143" s="28">
        <v>0</v>
      </c>
      <c r="M143" s="28">
        <v>3.24</v>
      </c>
      <c r="N143" s="80">
        <v>1</v>
      </c>
      <c r="O143" s="94">
        <f t="shared" si="5"/>
        <v>4.1116751269035537E-2</v>
      </c>
      <c r="P143" s="80" t="s">
        <v>270</v>
      </c>
      <c r="Q143" s="80">
        <v>3</v>
      </c>
      <c r="R143" s="18" t="s">
        <v>266</v>
      </c>
    </row>
    <row r="144" spans="1:18" x14ac:dyDescent="0.3">
      <c r="A144" s="1"/>
      <c r="B144" s="12" t="s">
        <v>119</v>
      </c>
      <c r="C144" s="24" t="s">
        <v>16</v>
      </c>
      <c r="D144" s="24"/>
      <c r="E144" s="26"/>
      <c r="F144" s="27"/>
      <c r="G144" s="28"/>
      <c r="H144" s="28"/>
      <c r="I144" s="28" t="s">
        <v>16</v>
      </c>
      <c r="J144" s="28"/>
      <c r="K144" s="28" t="s">
        <v>16</v>
      </c>
      <c r="L144" s="28" t="s">
        <v>16</v>
      </c>
      <c r="M144" s="28" t="s">
        <v>16</v>
      </c>
      <c r="N144" s="80"/>
      <c r="O144" s="94"/>
      <c r="P144" s="80"/>
      <c r="Q144" s="80"/>
      <c r="R144" s="18"/>
    </row>
    <row r="145" spans="1:18" x14ac:dyDescent="0.3">
      <c r="A145" s="1"/>
      <c r="B145" s="23">
        <v>114</v>
      </c>
      <c r="C145" s="24" t="s">
        <v>33</v>
      </c>
      <c r="D145" s="24" t="s">
        <v>207</v>
      </c>
      <c r="E145" s="26" t="s">
        <v>164</v>
      </c>
      <c r="F145" s="27">
        <v>1600</v>
      </c>
      <c r="G145" s="28">
        <v>90.47</v>
      </c>
      <c r="H145" s="28">
        <v>15</v>
      </c>
      <c r="I145" s="28">
        <v>23.63</v>
      </c>
      <c r="J145" s="28">
        <f t="shared" si="4"/>
        <v>354.45</v>
      </c>
      <c r="K145" s="28">
        <v>94.33</v>
      </c>
      <c r="L145" s="28">
        <v>0</v>
      </c>
      <c r="M145" s="28">
        <v>94.33</v>
      </c>
      <c r="N145" s="80">
        <v>4</v>
      </c>
      <c r="O145" s="94">
        <f t="shared" si="5"/>
        <v>0.26613062491183526</v>
      </c>
      <c r="P145" s="80" t="s">
        <v>269</v>
      </c>
      <c r="Q145" s="80">
        <v>27.65</v>
      </c>
      <c r="R145" s="18" t="s">
        <v>238</v>
      </c>
    </row>
    <row r="146" spans="1:18" x14ac:dyDescent="0.3">
      <c r="A146" s="1"/>
      <c r="B146" s="23">
        <v>115</v>
      </c>
      <c r="C146" s="24" t="s">
        <v>99</v>
      </c>
      <c r="D146" s="24" t="s">
        <v>196</v>
      </c>
      <c r="E146" s="26" t="s">
        <v>166</v>
      </c>
      <c r="F146" s="27">
        <v>1200</v>
      </c>
      <c r="G146" s="28">
        <v>83.55</v>
      </c>
      <c r="H146" s="28">
        <v>20</v>
      </c>
      <c r="I146" s="28">
        <v>12.99</v>
      </c>
      <c r="J146" s="28">
        <f t="shared" si="4"/>
        <v>259.8</v>
      </c>
      <c r="K146" s="28">
        <v>411.4</v>
      </c>
      <c r="L146" s="28">
        <v>0</v>
      </c>
      <c r="M146" s="28">
        <v>411.4</v>
      </c>
      <c r="N146" s="80">
        <v>32</v>
      </c>
      <c r="O146" s="94">
        <f t="shared" si="5"/>
        <v>1.5835257890685142</v>
      </c>
      <c r="P146" s="80" t="s">
        <v>16</v>
      </c>
      <c r="Q146" s="80">
        <v>16.149999999999999</v>
      </c>
      <c r="R146" s="18"/>
    </row>
    <row r="147" spans="1:18" x14ac:dyDescent="0.3">
      <c r="A147" s="1"/>
      <c r="B147" s="23">
        <v>116</v>
      </c>
      <c r="C147" s="24" t="s">
        <v>33</v>
      </c>
      <c r="D147" s="24" t="s">
        <v>120</v>
      </c>
      <c r="E147" s="26" t="s">
        <v>167</v>
      </c>
      <c r="F147" s="27">
        <v>1740</v>
      </c>
      <c r="G147" s="28">
        <v>70.58</v>
      </c>
      <c r="H147" s="28">
        <v>15</v>
      </c>
      <c r="I147" s="28">
        <v>19.16</v>
      </c>
      <c r="J147" s="28">
        <f t="shared" si="4"/>
        <v>287.39999999999998</v>
      </c>
      <c r="K147" s="28">
        <v>119.34</v>
      </c>
      <c r="L147" s="28">
        <v>0</v>
      </c>
      <c r="M147" s="28">
        <v>119.34</v>
      </c>
      <c r="N147" s="80">
        <v>6</v>
      </c>
      <c r="O147" s="94">
        <f t="shared" si="5"/>
        <v>0.41524008350730696</v>
      </c>
      <c r="P147" s="80" t="s">
        <v>16</v>
      </c>
      <c r="Q147" s="80">
        <v>21</v>
      </c>
      <c r="R147" s="18"/>
    </row>
    <row r="148" spans="1:18" x14ac:dyDescent="0.3">
      <c r="A148" s="1"/>
      <c r="B148" s="23">
        <v>117</v>
      </c>
      <c r="C148" s="24" t="s">
        <v>17</v>
      </c>
      <c r="D148" s="24" t="s">
        <v>121</v>
      </c>
      <c r="E148" s="26" t="s">
        <v>166</v>
      </c>
      <c r="F148" s="27">
        <v>1050</v>
      </c>
      <c r="G148" s="28">
        <v>87.41</v>
      </c>
      <c r="H148" s="28">
        <v>15</v>
      </c>
      <c r="I148" s="28">
        <v>17.04</v>
      </c>
      <c r="J148" s="28">
        <f t="shared" si="4"/>
        <v>255.6</v>
      </c>
      <c r="K148" s="28">
        <v>114.81</v>
      </c>
      <c r="L148" s="28">
        <v>0</v>
      </c>
      <c r="M148" s="28">
        <v>114.81</v>
      </c>
      <c r="N148" s="80">
        <v>7</v>
      </c>
      <c r="O148" s="94">
        <f t="shared" si="5"/>
        <v>0.44917840375586854</v>
      </c>
      <c r="P148" s="80" t="s">
        <v>16</v>
      </c>
      <c r="Q148" s="80">
        <v>27.71</v>
      </c>
      <c r="R148" s="18"/>
    </row>
    <row r="149" spans="1:18" x14ac:dyDescent="0.3">
      <c r="A149" s="1"/>
      <c r="B149" s="23">
        <v>118</v>
      </c>
      <c r="C149" s="24" t="s">
        <v>17</v>
      </c>
      <c r="D149" s="24" t="s">
        <v>224</v>
      </c>
      <c r="E149" s="26" t="s">
        <v>166</v>
      </c>
      <c r="F149" s="27">
        <v>600</v>
      </c>
      <c r="G149" s="28">
        <v>50.88</v>
      </c>
      <c r="H149" s="28">
        <v>15</v>
      </c>
      <c r="I149" s="28">
        <v>6.59</v>
      </c>
      <c r="J149" s="28">
        <f t="shared" si="4"/>
        <v>98.85</v>
      </c>
      <c r="K149" s="28">
        <v>37.520000000000003</v>
      </c>
      <c r="L149" s="28">
        <v>0</v>
      </c>
      <c r="M149" s="28">
        <v>37.520000000000003</v>
      </c>
      <c r="N149" s="80">
        <v>6</v>
      </c>
      <c r="O149" s="94">
        <f t="shared" si="5"/>
        <v>0.3795649974709156</v>
      </c>
      <c r="P149" s="80" t="s">
        <v>269</v>
      </c>
      <c r="Q149" s="80">
        <v>3.38</v>
      </c>
      <c r="R149" s="18" t="s">
        <v>245</v>
      </c>
    </row>
    <row r="150" spans="1:18" x14ac:dyDescent="0.3">
      <c r="A150" s="1"/>
      <c r="B150" s="23">
        <v>119</v>
      </c>
      <c r="C150" s="24" t="s">
        <v>33</v>
      </c>
      <c r="D150" s="24" t="s">
        <v>122</v>
      </c>
      <c r="E150" s="26" t="s">
        <v>164</v>
      </c>
      <c r="F150" s="27">
        <v>3000</v>
      </c>
      <c r="G150" s="28">
        <v>86.26</v>
      </c>
      <c r="H150" s="28">
        <v>15</v>
      </c>
      <c r="I150" s="28">
        <v>43.22</v>
      </c>
      <c r="J150" s="28">
        <f t="shared" si="4"/>
        <v>648.29999999999995</v>
      </c>
      <c r="K150" s="28">
        <v>507.58</v>
      </c>
      <c r="L150" s="28">
        <v>0</v>
      </c>
      <c r="M150" s="28">
        <v>507.58</v>
      </c>
      <c r="N150" s="80">
        <v>12</v>
      </c>
      <c r="O150" s="94">
        <f t="shared" si="5"/>
        <v>0.78293999691500848</v>
      </c>
      <c r="P150" s="80" t="s">
        <v>16</v>
      </c>
      <c r="Q150" s="80">
        <v>50.76</v>
      </c>
      <c r="R150" s="18"/>
    </row>
    <row r="151" spans="1:18" x14ac:dyDescent="0.3">
      <c r="A151" s="1"/>
      <c r="B151" s="12" t="s">
        <v>123</v>
      </c>
      <c r="C151" s="24" t="s">
        <v>16</v>
      </c>
      <c r="D151" s="24"/>
      <c r="E151" s="26"/>
      <c r="F151" s="27"/>
      <c r="G151" s="28"/>
      <c r="H151" s="28"/>
      <c r="I151" s="28" t="s">
        <v>16</v>
      </c>
      <c r="J151" s="28"/>
      <c r="K151" s="28" t="s">
        <v>16</v>
      </c>
      <c r="L151" s="28" t="s">
        <v>16</v>
      </c>
      <c r="M151" s="28" t="s">
        <v>16</v>
      </c>
      <c r="N151" s="80"/>
      <c r="O151" s="94"/>
      <c r="P151" s="80"/>
      <c r="Q151" s="80"/>
      <c r="R151" s="18"/>
    </row>
    <row r="152" spans="1:18" x14ac:dyDescent="0.3">
      <c r="A152" s="1"/>
      <c r="B152" s="23">
        <v>120</v>
      </c>
      <c r="C152" s="24" t="s">
        <v>17</v>
      </c>
      <c r="D152" s="24" t="s">
        <v>124</v>
      </c>
      <c r="E152" s="26" t="s">
        <v>167</v>
      </c>
      <c r="F152" s="27">
        <v>1050</v>
      </c>
      <c r="G152" s="28">
        <v>78.23</v>
      </c>
      <c r="H152" s="28">
        <v>20</v>
      </c>
      <c r="I152" s="28">
        <v>13.09</v>
      </c>
      <c r="J152" s="28">
        <f t="shared" si="4"/>
        <v>261.8</v>
      </c>
      <c r="K152" s="28">
        <v>89.13</v>
      </c>
      <c r="L152" s="28">
        <v>0</v>
      </c>
      <c r="M152" s="28">
        <v>89.13</v>
      </c>
      <c r="N152" s="80">
        <v>7</v>
      </c>
      <c r="O152" s="94">
        <f t="shared" si="5"/>
        <v>0.34045072574484336</v>
      </c>
      <c r="P152" s="80" t="s">
        <v>16</v>
      </c>
      <c r="Q152" s="80">
        <v>13.2</v>
      </c>
      <c r="R152" s="18"/>
    </row>
    <row r="153" spans="1:18" x14ac:dyDescent="0.3">
      <c r="A153" s="1"/>
      <c r="B153" s="23">
        <v>121</v>
      </c>
      <c r="C153" s="24" t="s">
        <v>17</v>
      </c>
      <c r="D153" s="24" t="s">
        <v>125</v>
      </c>
      <c r="E153" s="26" t="s">
        <v>167</v>
      </c>
      <c r="F153" s="27">
        <v>330</v>
      </c>
      <c r="G153" s="28">
        <v>60.53</v>
      </c>
      <c r="H153" s="28">
        <v>20</v>
      </c>
      <c r="I153" s="28">
        <v>4.63</v>
      </c>
      <c r="J153" s="28">
        <f t="shared" si="4"/>
        <v>92.6</v>
      </c>
      <c r="K153" s="28">
        <v>19.170000000000002</v>
      </c>
      <c r="L153" s="28">
        <v>0</v>
      </c>
      <c r="M153" s="28">
        <v>19.170000000000002</v>
      </c>
      <c r="N153" s="80">
        <v>4</v>
      </c>
      <c r="O153" s="94">
        <f t="shared" si="5"/>
        <v>0.20701943844492443</v>
      </c>
      <c r="P153" s="80" t="s">
        <v>269</v>
      </c>
      <c r="Q153" s="80">
        <v>3.24</v>
      </c>
      <c r="R153" s="18" t="s">
        <v>267</v>
      </c>
    </row>
    <row r="154" spans="1:18" x14ac:dyDescent="0.3">
      <c r="A154" s="1"/>
      <c r="B154" s="23">
        <v>122</v>
      </c>
      <c r="C154" s="24" t="s">
        <v>17</v>
      </c>
      <c r="D154" s="24" t="s">
        <v>126</v>
      </c>
      <c r="E154" s="26" t="s">
        <v>166</v>
      </c>
      <c r="F154" s="27">
        <v>750</v>
      </c>
      <c r="G154" s="28">
        <v>91.76</v>
      </c>
      <c r="H154" s="28">
        <v>20</v>
      </c>
      <c r="I154" s="28">
        <v>9.34</v>
      </c>
      <c r="J154" s="28">
        <f t="shared" si="4"/>
        <v>186.8</v>
      </c>
      <c r="K154" s="28">
        <v>68.13</v>
      </c>
      <c r="L154" s="28">
        <v>0</v>
      </c>
      <c r="M154" s="28">
        <v>68.13</v>
      </c>
      <c r="N154" s="80">
        <v>7</v>
      </c>
      <c r="O154" s="94">
        <f t="shared" si="5"/>
        <v>0.36472162740899355</v>
      </c>
      <c r="P154" s="80" t="s">
        <v>16</v>
      </c>
      <c r="Q154" s="80">
        <v>14.52</v>
      </c>
      <c r="R154" s="18"/>
    </row>
    <row r="155" spans="1:18" x14ac:dyDescent="0.3">
      <c r="A155" s="1"/>
      <c r="B155" s="23">
        <v>123</v>
      </c>
      <c r="C155" s="24" t="s">
        <v>17</v>
      </c>
      <c r="D155" s="24" t="s">
        <v>127</v>
      </c>
      <c r="E155" s="26" t="s">
        <v>167</v>
      </c>
      <c r="F155" s="27">
        <v>550</v>
      </c>
      <c r="G155" s="28">
        <v>42.56</v>
      </c>
      <c r="H155" s="28">
        <v>20</v>
      </c>
      <c r="I155" s="28">
        <v>5.07</v>
      </c>
      <c r="J155" s="28">
        <f t="shared" si="4"/>
        <v>101.4</v>
      </c>
      <c r="K155" s="28">
        <v>21.84</v>
      </c>
      <c r="L155" s="28">
        <v>0</v>
      </c>
      <c r="M155" s="28">
        <v>21.84</v>
      </c>
      <c r="N155" s="80">
        <v>4</v>
      </c>
      <c r="O155" s="94">
        <f t="shared" si="5"/>
        <v>0.21538461538461537</v>
      </c>
      <c r="P155" s="80" t="s">
        <v>269</v>
      </c>
      <c r="Q155" s="80">
        <v>8</v>
      </c>
      <c r="R155" s="18" t="s">
        <v>267</v>
      </c>
    </row>
    <row r="156" spans="1:18" x14ac:dyDescent="0.3">
      <c r="A156" s="1"/>
      <c r="B156" s="23">
        <v>124</v>
      </c>
      <c r="C156" s="24" t="s">
        <v>17</v>
      </c>
      <c r="D156" s="24" t="s">
        <v>128</v>
      </c>
      <c r="E156" s="26" t="s">
        <v>164</v>
      </c>
      <c r="F156" s="27">
        <v>1000</v>
      </c>
      <c r="G156" s="28">
        <v>70.62</v>
      </c>
      <c r="H156" s="28">
        <v>25</v>
      </c>
      <c r="I156" s="28">
        <v>8.3699999999999992</v>
      </c>
      <c r="J156" s="28">
        <f t="shared" si="4"/>
        <v>209.24999999999997</v>
      </c>
      <c r="K156" s="28">
        <v>14.59</v>
      </c>
      <c r="L156" s="28">
        <v>0</v>
      </c>
      <c r="M156" s="28">
        <v>14.59</v>
      </c>
      <c r="N156" s="80">
        <v>2</v>
      </c>
      <c r="O156" s="94">
        <f t="shared" si="5"/>
        <v>6.9725209080047798E-2</v>
      </c>
      <c r="P156" s="80" t="s">
        <v>270</v>
      </c>
      <c r="Q156" s="80">
        <v>10.79</v>
      </c>
      <c r="R156" s="18" t="s">
        <v>260</v>
      </c>
    </row>
    <row r="157" spans="1:18" x14ac:dyDescent="0.3">
      <c r="A157" s="1"/>
      <c r="B157" s="23">
        <v>125</v>
      </c>
      <c r="C157" s="24" t="s">
        <v>17</v>
      </c>
      <c r="D157" s="24" t="s">
        <v>129</v>
      </c>
      <c r="E157" s="26" t="s">
        <v>164</v>
      </c>
      <c r="F157" s="27">
        <v>210</v>
      </c>
      <c r="G157" s="28">
        <v>0</v>
      </c>
      <c r="H157" s="28">
        <v>20</v>
      </c>
      <c r="I157" s="28">
        <v>2.31</v>
      </c>
      <c r="J157" s="28">
        <f t="shared" si="4"/>
        <v>46.2</v>
      </c>
      <c r="K157" s="28">
        <v>58.23</v>
      </c>
      <c r="L157" s="28">
        <v>0</v>
      </c>
      <c r="M157" s="28">
        <v>58.23</v>
      </c>
      <c r="N157" s="80">
        <v>25</v>
      </c>
      <c r="O157" s="94">
        <f t="shared" si="5"/>
        <v>1.2603896103896102</v>
      </c>
      <c r="P157" s="80" t="s">
        <v>16</v>
      </c>
      <c r="Q157" s="80">
        <v>0</v>
      </c>
      <c r="R157" s="18"/>
    </row>
    <row r="158" spans="1:18" x14ac:dyDescent="0.3">
      <c r="A158" s="1"/>
      <c r="B158" s="23">
        <v>126</v>
      </c>
      <c r="C158" s="24" t="s">
        <v>33</v>
      </c>
      <c r="D158" s="24" t="s">
        <v>130</v>
      </c>
      <c r="E158" s="26" t="s">
        <v>164</v>
      </c>
      <c r="F158" s="27">
        <v>2100</v>
      </c>
      <c r="G158" s="28">
        <v>53.01</v>
      </c>
      <c r="H158" s="28">
        <v>15</v>
      </c>
      <c r="I158" s="28">
        <v>19.5</v>
      </c>
      <c r="J158" s="28">
        <f t="shared" si="4"/>
        <v>292.5</v>
      </c>
      <c r="K158" s="28">
        <v>7.44</v>
      </c>
      <c r="L158" s="28">
        <v>0</v>
      </c>
      <c r="M158" s="28">
        <v>7.44</v>
      </c>
      <c r="N158" s="80">
        <v>0</v>
      </c>
      <c r="O158" s="94">
        <f t="shared" si="5"/>
        <v>2.5435897435897439E-2</v>
      </c>
      <c r="P158" s="80" t="s">
        <v>270</v>
      </c>
      <c r="Q158" s="80">
        <v>17.149999999999999</v>
      </c>
      <c r="R158" s="18" t="s">
        <v>240</v>
      </c>
    </row>
    <row r="159" spans="1:18" x14ac:dyDescent="0.3">
      <c r="A159" s="1"/>
      <c r="B159" s="23">
        <v>127</v>
      </c>
      <c r="C159" s="24" t="s">
        <v>17</v>
      </c>
      <c r="D159" s="24" t="s">
        <v>131</v>
      </c>
      <c r="E159" s="26" t="s">
        <v>166</v>
      </c>
      <c r="F159" s="27">
        <v>600</v>
      </c>
      <c r="G159" s="28">
        <v>91.13</v>
      </c>
      <c r="H159" s="28">
        <v>20</v>
      </c>
      <c r="I159" s="28">
        <v>9.32</v>
      </c>
      <c r="J159" s="28">
        <f t="shared" si="4"/>
        <v>186.4</v>
      </c>
      <c r="K159" s="28">
        <v>63.27</v>
      </c>
      <c r="L159" s="28">
        <v>0</v>
      </c>
      <c r="M159" s="28">
        <v>63.27</v>
      </c>
      <c r="N159" s="80">
        <v>7</v>
      </c>
      <c r="O159" s="94">
        <f t="shared" si="5"/>
        <v>0.339431330472103</v>
      </c>
      <c r="P159" s="80" t="s">
        <v>16</v>
      </c>
      <c r="Q159" s="80">
        <v>7.94</v>
      </c>
      <c r="R159" s="18"/>
    </row>
    <row r="160" spans="1:18" x14ac:dyDescent="0.3">
      <c r="A160" s="1"/>
      <c r="B160" s="23">
        <v>128</v>
      </c>
      <c r="C160" s="24" t="s">
        <v>17</v>
      </c>
      <c r="D160" s="24" t="s">
        <v>252</v>
      </c>
      <c r="E160" s="26" t="s">
        <v>166</v>
      </c>
      <c r="F160" s="27">
        <v>300</v>
      </c>
      <c r="G160" s="28">
        <v>23.79</v>
      </c>
      <c r="H160" s="28">
        <v>25</v>
      </c>
      <c r="I160" s="28">
        <v>4.83</v>
      </c>
      <c r="J160" s="28">
        <f t="shared" si="4"/>
        <v>120.75</v>
      </c>
      <c r="K160" s="28">
        <v>7.32</v>
      </c>
      <c r="L160" s="28">
        <v>0</v>
      </c>
      <c r="M160" s="28">
        <v>7.32</v>
      </c>
      <c r="N160" s="80">
        <v>2</v>
      </c>
      <c r="O160" s="94">
        <f t="shared" si="5"/>
        <v>6.0621118012422363E-2</v>
      </c>
      <c r="P160" s="80" t="s">
        <v>270</v>
      </c>
      <c r="Q160" s="80">
        <v>6.75</v>
      </c>
      <c r="R160" s="18" t="s">
        <v>253</v>
      </c>
    </row>
    <row r="161" spans="1:18" x14ac:dyDescent="0.3">
      <c r="A161" s="1"/>
      <c r="B161" s="23">
        <v>129</v>
      </c>
      <c r="C161" s="24" t="s">
        <v>17</v>
      </c>
      <c r="D161" s="24" t="s">
        <v>132</v>
      </c>
      <c r="E161" s="26" t="s">
        <v>167</v>
      </c>
      <c r="F161" s="27">
        <v>1260</v>
      </c>
      <c r="G161" s="28">
        <v>42.65</v>
      </c>
      <c r="H161" s="28">
        <v>20</v>
      </c>
      <c r="I161" s="28">
        <v>14.79</v>
      </c>
      <c r="J161" s="28">
        <f t="shared" si="4"/>
        <v>295.79999999999995</v>
      </c>
      <c r="K161" s="28">
        <v>26.64</v>
      </c>
      <c r="L161" s="28">
        <v>0</v>
      </c>
      <c r="M161" s="28">
        <v>26.64</v>
      </c>
      <c r="N161" s="80">
        <v>2</v>
      </c>
      <c r="O161" s="94">
        <f t="shared" si="5"/>
        <v>9.00608519269777E-2</v>
      </c>
      <c r="P161" s="80" t="s">
        <v>270</v>
      </c>
      <c r="Q161" s="80">
        <v>14.26</v>
      </c>
      <c r="R161" s="18" t="s">
        <v>267</v>
      </c>
    </row>
    <row r="162" spans="1:18" x14ac:dyDescent="0.3">
      <c r="A162" s="1"/>
      <c r="B162" s="23">
        <v>130</v>
      </c>
      <c r="C162" s="24" t="s">
        <v>17</v>
      </c>
      <c r="D162" s="24" t="s">
        <v>133</v>
      </c>
      <c r="E162" s="26" t="s">
        <v>164</v>
      </c>
      <c r="F162" s="27">
        <v>2340</v>
      </c>
      <c r="G162" s="28">
        <v>66.33</v>
      </c>
      <c r="H162" s="28">
        <v>20</v>
      </c>
      <c r="I162" s="28">
        <v>28.12</v>
      </c>
      <c r="J162" s="28">
        <f t="shared" si="4"/>
        <v>562.4</v>
      </c>
      <c r="K162" s="28">
        <v>0</v>
      </c>
      <c r="L162" s="28">
        <v>0</v>
      </c>
      <c r="M162" s="28">
        <v>0</v>
      </c>
      <c r="N162" s="80">
        <v>0</v>
      </c>
      <c r="O162" s="94">
        <f t="shared" si="5"/>
        <v>0</v>
      </c>
      <c r="P162" s="80" t="s">
        <v>270</v>
      </c>
      <c r="Q162" s="80">
        <v>28</v>
      </c>
      <c r="R162" s="18" t="s">
        <v>231</v>
      </c>
    </row>
    <row r="163" spans="1:18" x14ac:dyDescent="0.3">
      <c r="A163" s="1"/>
      <c r="B163" s="23">
        <v>131</v>
      </c>
      <c r="C163" s="24" t="s">
        <v>17</v>
      </c>
      <c r="D163" s="24" t="s">
        <v>134</v>
      </c>
      <c r="E163" s="26" t="s">
        <v>164</v>
      </c>
      <c r="F163" s="27">
        <v>1200</v>
      </c>
      <c r="G163" s="28">
        <v>62.35</v>
      </c>
      <c r="H163" s="28">
        <v>15</v>
      </c>
      <c r="I163" s="28">
        <v>11.21</v>
      </c>
      <c r="J163" s="28">
        <f t="shared" si="4"/>
        <v>168.15</v>
      </c>
      <c r="K163" s="28">
        <v>0</v>
      </c>
      <c r="L163" s="28">
        <v>0</v>
      </c>
      <c r="M163" s="28">
        <v>0</v>
      </c>
      <c r="N163" s="80">
        <v>0</v>
      </c>
      <c r="O163" s="94">
        <f t="shared" si="5"/>
        <v>0</v>
      </c>
      <c r="P163" s="80" t="s">
        <v>270</v>
      </c>
      <c r="Q163" s="80">
        <v>9.41</v>
      </c>
      <c r="R163" s="18" t="s">
        <v>260</v>
      </c>
    </row>
    <row r="164" spans="1:18" x14ac:dyDescent="0.3">
      <c r="A164" s="1"/>
      <c r="B164" s="23">
        <v>132</v>
      </c>
      <c r="C164" s="24" t="s">
        <v>17</v>
      </c>
      <c r="D164" s="24" t="s">
        <v>135</v>
      </c>
      <c r="E164" s="26" t="s">
        <v>167</v>
      </c>
      <c r="F164" s="27">
        <v>1600</v>
      </c>
      <c r="G164" s="28">
        <v>61.02</v>
      </c>
      <c r="H164" s="28">
        <v>20</v>
      </c>
      <c r="I164" s="28">
        <v>15.92</v>
      </c>
      <c r="J164" s="28">
        <f t="shared" si="4"/>
        <v>318.39999999999998</v>
      </c>
      <c r="K164" s="28">
        <v>77.63</v>
      </c>
      <c r="L164" s="28">
        <v>0</v>
      </c>
      <c r="M164" s="28">
        <v>77.63</v>
      </c>
      <c r="N164" s="80">
        <v>5</v>
      </c>
      <c r="O164" s="94">
        <f t="shared" si="5"/>
        <v>0.24381281407035177</v>
      </c>
      <c r="P164" s="80" t="s">
        <v>269</v>
      </c>
      <c r="Q164" s="80">
        <v>19.5</v>
      </c>
      <c r="R164" s="18" t="s">
        <v>265</v>
      </c>
    </row>
    <row r="165" spans="1:18" x14ac:dyDescent="0.3">
      <c r="A165" s="1"/>
      <c r="B165" s="23">
        <v>133</v>
      </c>
      <c r="C165" s="24" t="s">
        <v>17</v>
      </c>
      <c r="D165" s="24" t="s">
        <v>136</v>
      </c>
      <c r="E165" s="26" t="s">
        <v>167</v>
      </c>
      <c r="F165" s="27">
        <v>500</v>
      </c>
      <c r="G165" s="28">
        <v>92.55</v>
      </c>
      <c r="H165" s="28">
        <v>20</v>
      </c>
      <c r="I165" s="28">
        <v>7.95</v>
      </c>
      <c r="J165" s="28">
        <f t="shared" si="4"/>
        <v>159</v>
      </c>
      <c r="K165" s="28">
        <v>30.9</v>
      </c>
      <c r="L165" s="28">
        <v>0</v>
      </c>
      <c r="M165" s="28">
        <v>30.9</v>
      </c>
      <c r="N165" s="80">
        <v>4</v>
      </c>
      <c r="O165" s="94">
        <f t="shared" si="5"/>
        <v>0.19433962264150942</v>
      </c>
      <c r="P165" s="80" t="s">
        <v>269</v>
      </c>
      <c r="Q165" s="80">
        <v>7.08</v>
      </c>
      <c r="R165" s="18" t="s">
        <v>267</v>
      </c>
    </row>
    <row r="166" spans="1:18" x14ac:dyDescent="0.3">
      <c r="A166" s="1"/>
      <c r="B166" s="23">
        <v>134</v>
      </c>
      <c r="C166" s="24" t="s">
        <v>17</v>
      </c>
      <c r="D166" s="24" t="s">
        <v>137</v>
      </c>
      <c r="E166" s="26" t="s">
        <v>166</v>
      </c>
      <c r="F166" s="27">
        <v>135</v>
      </c>
      <c r="G166" s="28">
        <v>27.37</v>
      </c>
      <c r="H166" s="28">
        <v>20</v>
      </c>
      <c r="I166" s="28">
        <v>1.23</v>
      </c>
      <c r="J166" s="28">
        <f t="shared" si="4"/>
        <v>24.6</v>
      </c>
      <c r="K166" s="28">
        <v>7.58</v>
      </c>
      <c r="L166" s="28">
        <v>0</v>
      </c>
      <c r="M166" s="28">
        <v>7.58</v>
      </c>
      <c r="N166" s="80">
        <v>6</v>
      </c>
      <c r="O166" s="94">
        <f t="shared" si="5"/>
        <v>0.30813008130081299</v>
      </c>
      <c r="P166" s="80" t="s">
        <v>269</v>
      </c>
      <c r="Q166" s="80">
        <v>0</v>
      </c>
      <c r="R166" s="18"/>
    </row>
    <row r="167" spans="1:18" ht="37.5" x14ac:dyDescent="0.3">
      <c r="A167" s="1"/>
      <c r="B167" s="12" t="s">
        <v>138</v>
      </c>
      <c r="C167" s="24" t="s">
        <v>16</v>
      </c>
      <c r="D167" s="24"/>
      <c r="E167" s="26"/>
      <c r="F167" s="29">
        <v>34415</v>
      </c>
      <c r="G167" s="28"/>
      <c r="H167" s="28">
        <v>18.20862995786721</v>
      </c>
      <c r="I167" s="28">
        <v>398.13</v>
      </c>
      <c r="J167" s="28">
        <f t="shared" si="4"/>
        <v>7249.4018451256725</v>
      </c>
      <c r="K167" s="28">
        <v>2080.0300000000002</v>
      </c>
      <c r="L167" s="28">
        <v>0</v>
      </c>
      <c r="M167" s="28">
        <v>2080.0300000000002</v>
      </c>
      <c r="N167" s="80">
        <v>5</v>
      </c>
      <c r="O167" s="94">
        <f t="shared" si="5"/>
        <v>0.28692436209734512</v>
      </c>
      <c r="P167" s="80">
        <v>25</v>
      </c>
      <c r="Q167" s="80">
        <v>438.01</v>
      </c>
      <c r="R167" s="18"/>
    </row>
    <row r="168" spans="1:18" x14ac:dyDescent="0.3">
      <c r="A168" s="1"/>
      <c r="B168" s="12" t="s">
        <v>139</v>
      </c>
      <c r="C168" s="24" t="s">
        <v>16</v>
      </c>
      <c r="D168" s="24"/>
      <c r="E168" s="26"/>
      <c r="F168" s="28"/>
      <c r="G168" s="28"/>
      <c r="H168" s="28" t="s">
        <v>16</v>
      </c>
      <c r="I168" s="28"/>
      <c r="J168" s="28"/>
      <c r="K168" s="28" t="s">
        <v>16</v>
      </c>
      <c r="L168" s="28" t="s">
        <v>16</v>
      </c>
      <c r="M168" s="28" t="s">
        <v>16</v>
      </c>
      <c r="N168" s="80"/>
      <c r="O168" s="94"/>
      <c r="P168" s="80"/>
      <c r="Q168" s="80"/>
      <c r="R168" s="18"/>
    </row>
    <row r="169" spans="1:18" x14ac:dyDescent="0.3">
      <c r="A169" s="1"/>
      <c r="B169" s="12" t="s">
        <v>140</v>
      </c>
      <c r="C169" s="24" t="s">
        <v>16</v>
      </c>
      <c r="D169" s="24"/>
      <c r="E169" s="26"/>
      <c r="F169" s="28"/>
      <c r="G169" s="28"/>
      <c r="H169" s="28"/>
      <c r="I169" s="28"/>
      <c r="J169" s="28"/>
      <c r="K169" s="28"/>
      <c r="L169" s="28" t="s">
        <v>16</v>
      </c>
      <c r="M169" s="28" t="s">
        <v>16</v>
      </c>
      <c r="N169" s="80"/>
      <c r="O169" s="94"/>
      <c r="P169" s="80"/>
      <c r="Q169" s="80"/>
      <c r="R169" s="18"/>
    </row>
    <row r="170" spans="1:18" x14ac:dyDescent="0.3">
      <c r="A170" s="1"/>
      <c r="B170" s="23">
        <v>135</v>
      </c>
      <c r="C170" s="24" t="s">
        <v>17</v>
      </c>
      <c r="D170" s="24" t="s">
        <v>141</v>
      </c>
      <c r="E170" s="26" t="s">
        <v>164</v>
      </c>
      <c r="F170" s="27">
        <v>750</v>
      </c>
      <c r="G170" s="28">
        <v>67.25</v>
      </c>
      <c r="H170" s="28">
        <v>25</v>
      </c>
      <c r="I170" s="28">
        <v>6.64</v>
      </c>
      <c r="J170" s="28">
        <f t="shared" si="4"/>
        <v>166</v>
      </c>
      <c r="K170" s="28">
        <v>34.22</v>
      </c>
      <c r="L170" s="28">
        <v>0</v>
      </c>
      <c r="M170" s="28">
        <v>34.22</v>
      </c>
      <c r="N170" s="80">
        <v>5</v>
      </c>
      <c r="O170" s="94">
        <f t="shared" si="5"/>
        <v>0.206144578313253</v>
      </c>
      <c r="P170" s="80" t="s">
        <v>269</v>
      </c>
      <c r="Q170" s="80">
        <v>10.99</v>
      </c>
      <c r="R170" s="18" t="s">
        <v>240</v>
      </c>
    </row>
    <row r="171" spans="1:18" ht="37.5" x14ac:dyDescent="0.3">
      <c r="A171" s="1"/>
      <c r="B171" s="12" t="s">
        <v>142</v>
      </c>
      <c r="C171" s="24" t="s">
        <v>16</v>
      </c>
      <c r="D171" s="24"/>
      <c r="E171" s="26"/>
      <c r="F171" s="30">
        <v>750</v>
      </c>
      <c r="G171" s="28"/>
      <c r="H171" s="28">
        <v>25</v>
      </c>
      <c r="I171" s="28">
        <v>6.64</v>
      </c>
      <c r="J171" s="28">
        <f t="shared" si="4"/>
        <v>166</v>
      </c>
      <c r="K171" s="28">
        <v>34.22</v>
      </c>
      <c r="L171" s="28">
        <v>0</v>
      </c>
      <c r="M171" s="28">
        <v>34.22</v>
      </c>
      <c r="N171" s="80">
        <v>5</v>
      </c>
      <c r="O171" s="94">
        <f t="shared" si="5"/>
        <v>0.206144578313253</v>
      </c>
      <c r="P171" s="80">
        <v>1</v>
      </c>
      <c r="Q171" s="80">
        <v>10.99</v>
      </c>
      <c r="R171" s="18"/>
    </row>
    <row r="172" spans="1:18" ht="37.5" x14ac:dyDescent="0.3">
      <c r="A172" s="1"/>
      <c r="B172" s="12" t="s">
        <v>143</v>
      </c>
      <c r="C172" s="24" t="s">
        <v>16</v>
      </c>
      <c r="D172" s="24"/>
      <c r="E172" s="26"/>
      <c r="F172" s="29">
        <v>165066</v>
      </c>
      <c r="G172" s="28"/>
      <c r="H172" s="28">
        <v>21.208728629760216</v>
      </c>
      <c r="I172" s="28">
        <v>1806.1999999999998</v>
      </c>
      <c r="J172" s="28">
        <f t="shared" si="4"/>
        <v>38307.205651072902</v>
      </c>
      <c r="K172" s="28">
        <v>7907.9000000000005</v>
      </c>
      <c r="L172" s="28">
        <v>149.22999999999999</v>
      </c>
      <c r="M172" s="28">
        <v>8057.13</v>
      </c>
      <c r="N172" s="80">
        <v>4</v>
      </c>
      <c r="O172" s="94">
        <f t="shared" si="5"/>
        <v>0.21032935874753206</v>
      </c>
      <c r="P172" s="80">
        <v>103</v>
      </c>
      <c r="Q172" s="80">
        <v>1833.4</v>
      </c>
      <c r="R172" s="18"/>
    </row>
    <row r="173" spans="1:18" x14ac:dyDescent="0.3">
      <c r="A173" s="1"/>
      <c r="B173" s="31"/>
      <c r="C173" s="31"/>
      <c r="D173" s="31"/>
      <c r="E173" s="32"/>
      <c r="F173" s="33"/>
      <c r="G173" s="33"/>
      <c r="H173" s="34"/>
      <c r="I173" s="78"/>
      <c r="J173" s="78"/>
      <c r="K173" s="35"/>
      <c r="L173" s="33"/>
      <c r="M173" s="35"/>
      <c r="N173" s="36"/>
      <c r="O173" s="36"/>
      <c r="P173" s="37"/>
      <c r="Q173" s="37"/>
      <c r="R173" s="38"/>
    </row>
    <row r="174" spans="1:18" ht="18.75" customHeight="1" x14ac:dyDescent="0.3">
      <c r="A174" s="1"/>
      <c r="B174" s="85" t="s">
        <v>241</v>
      </c>
      <c r="C174" s="86"/>
      <c r="D174" s="87"/>
      <c r="E174" s="64"/>
      <c r="F174" s="1"/>
      <c r="G174" s="1"/>
      <c r="H174" s="35"/>
      <c r="I174" s="1"/>
      <c r="J174" s="1"/>
      <c r="K174" s="1"/>
      <c r="L174" s="1"/>
      <c r="M174" s="1"/>
      <c r="N174" s="1"/>
      <c r="O174" s="1"/>
      <c r="P174" s="1"/>
      <c r="Q174" s="37"/>
    </row>
    <row r="175" spans="1:18" ht="75" x14ac:dyDescent="0.3">
      <c r="A175" s="1"/>
      <c r="B175" s="41" t="s">
        <v>144</v>
      </c>
      <c r="C175" s="42"/>
      <c r="D175" s="77" t="s">
        <v>221</v>
      </c>
      <c r="E175" s="64"/>
      <c r="G175" s="43" t="s">
        <v>192</v>
      </c>
      <c r="H175" s="44" t="s">
        <v>190</v>
      </c>
      <c r="I175" s="44" t="s">
        <v>169</v>
      </c>
      <c r="J175" s="44" t="s">
        <v>188</v>
      </c>
      <c r="K175" s="45" t="s">
        <v>189</v>
      </c>
      <c r="L175" s="45" t="s">
        <v>191</v>
      </c>
      <c r="M175" s="1"/>
      <c r="O175" s="41" t="s">
        <v>147</v>
      </c>
      <c r="P175" s="43" t="s">
        <v>148</v>
      </c>
      <c r="Q175" s="43" t="s">
        <v>169</v>
      </c>
    </row>
    <row r="176" spans="1:18" x14ac:dyDescent="0.3">
      <c r="A176" s="1"/>
      <c r="B176" s="46" t="s">
        <v>149</v>
      </c>
      <c r="C176" s="47"/>
      <c r="D176" s="48">
        <v>2</v>
      </c>
      <c r="E176" s="64"/>
      <c r="G176" s="49" t="s">
        <v>193</v>
      </c>
      <c r="H176" s="50">
        <v>16</v>
      </c>
      <c r="I176" s="50">
        <v>35200</v>
      </c>
      <c r="J176" s="51">
        <v>433.54999999999995</v>
      </c>
      <c r="K176" s="51">
        <v>2629.45</v>
      </c>
      <c r="L176" s="52">
        <v>6.064929073924576</v>
      </c>
      <c r="M176" s="1"/>
      <c r="O176" s="45" t="s">
        <v>150</v>
      </c>
      <c r="P176" s="53">
        <v>10</v>
      </c>
      <c r="Q176" s="54">
        <v>13470</v>
      </c>
    </row>
    <row r="177" spans="1:18" x14ac:dyDescent="0.3">
      <c r="A177" s="1"/>
      <c r="B177" s="46" t="s">
        <v>151</v>
      </c>
      <c r="C177" s="47"/>
      <c r="D177" s="48">
        <v>3</v>
      </c>
      <c r="E177" s="64"/>
      <c r="G177" s="49" t="s">
        <v>194</v>
      </c>
      <c r="H177" s="50">
        <v>119</v>
      </c>
      <c r="I177" s="50">
        <v>129866</v>
      </c>
      <c r="J177" s="51">
        <v>1372.6499999999999</v>
      </c>
      <c r="K177" s="51">
        <v>5427.68</v>
      </c>
      <c r="L177" s="52">
        <v>3.9541616581065826</v>
      </c>
      <c r="M177" s="1"/>
      <c r="O177" s="45" t="s">
        <v>152</v>
      </c>
      <c r="P177" s="53">
        <v>17</v>
      </c>
      <c r="Q177" s="54">
        <v>20400</v>
      </c>
    </row>
    <row r="178" spans="1:18" x14ac:dyDescent="0.3">
      <c r="A178" s="1"/>
      <c r="B178" s="55" t="s">
        <v>145</v>
      </c>
      <c r="C178" s="56"/>
      <c r="D178" s="57"/>
      <c r="E178" s="64"/>
      <c r="G178" s="58" t="s">
        <v>187</v>
      </c>
      <c r="H178" s="48">
        <v>135</v>
      </c>
      <c r="I178" s="48">
        <v>165066</v>
      </c>
      <c r="J178" s="59">
        <v>1806.1999999999998</v>
      </c>
      <c r="K178" s="59">
        <v>8057.13</v>
      </c>
      <c r="L178" s="60">
        <v>4.4608182925478914</v>
      </c>
      <c r="M178" s="1"/>
      <c r="O178" s="45" t="s">
        <v>153</v>
      </c>
      <c r="P178" s="53">
        <v>22</v>
      </c>
      <c r="Q178" s="54">
        <v>29160</v>
      </c>
    </row>
    <row r="179" spans="1:18" x14ac:dyDescent="0.3">
      <c r="A179" s="1"/>
      <c r="B179" s="46" t="s">
        <v>154</v>
      </c>
      <c r="C179" s="47"/>
      <c r="D179" s="48">
        <v>39</v>
      </c>
      <c r="E179" s="64"/>
      <c r="M179" s="1"/>
      <c r="O179" s="45" t="s">
        <v>155</v>
      </c>
      <c r="P179" s="61">
        <v>11</v>
      </c>
      <c r="Q179" s="52">
        <v>14384</v>
      </c>
    </row>
    <row r="180" spans="1:18" x14ac:dyDescent="0.3">
      <c r="A180" s="1"/>
      <c r="B180" s="73" t="s">
        <v>156</v>
      </c>
      <c r="C180" s="73"/>
      <c r="D180" s="75">
        <v>49</v>
      </c>
      <c r="E180" s="64"/>
      <c r="G180" s="1"/>
      <c r="L180" s="1"/>
      <c r="M180" s="1"/>
      <c r="O180" s="45" t="s">
        <v>157</v>
      </c>
      <c r="P180" s="61">
        <v>20</v>
      </c>
      <c r="Q180" s="54">
        <v>21802</v>
      </c>
    </row>
    <row r="181" spans="1:18" x14ac:dyDescent="0.3">
      <c r="A181" s="1"/>
      <c r="B181" s="55" t="s">
        <v>215</v>
      </c>
      <c r="C181" s="76"/>
      <c r="D181" s="72"/>
      <c r="E181" s="64"/>
      <c r="G181" s="1"/>
      <c r="L181" s="1"/>
      <c r="M181" s="1"/>
      <c r="O181" s="45" t="s">
        <v>158</v>
      </c>
      <c r="P181" s="53">
        <v>13</v>
      </c>
      <c r="Q181" s="54">
        <v>14010</v>
      </c>
    </row>
    <row r="182" spans="1:18" x14ac:dyDescent="0.3">
      <c r="A182" s="1"/>
      <c r="B182" s="74" t="s">
        <v>214</v>
      </c>
      <c r="C182" s="74"/>
      <c r="D182" s="62">
        <v>2</v>
      </c>
      <c r="E182" s="64"/>
      <c r="G182" s="1"/>
      <c r="L182" s="1"/>
      <c r="M182" s="1"/>
      <c r="O182" s="45" t="s">
        <v>159</v>
      </c>
      <c r="P182" s="53">
        <v>10</v>
      </c>
      <c r="Q182" s="54">
        <v>9460</v>
      </c>
    </row>
    <row r="183" spans="1:18" x14ac:dyDescent="0.3">
      <c r="A183" s="1"/>
      <c r="B183" s="70" t="s">
        <v>222</v>
      </c>
      <c r="C183" s="45"/>
      <c r="D183" s="48">
        <v>8</v>
      </c>
      <c r="E183" s="64"/>
      <c r="F183" s="64"/>
      <c r="G183" s="65"/>
      <c r="H183" s="64"/>
      <c r="I183" s="64"/>
      <c r="J183" s="64"/>
      <c r="K183" s="64"/>
      <c r="L183" s="1"/>
      <c r="O183" s="45" t="s">
        <v>219</v>
      </c>
      <c r="P183" s="53">
        <v>0</v>
      </c>
      <c r="Q183" s="54">
        <v>0</v>
      </c>
    </row>
    <row r="184" spans="1:18" x14ac:dyDescent="0.3">
      <c r="A184" s="1"/>
      <c r="B184" s="39" t="s">
        <v>14</v>
      </c>
      <c r="C184" s="40"/>
      <c r="D184" s="48">
        <v>103</v>
      </c>
      <c r="E184" s="64"/>
      <c r="F184" s="64"/>
      <c r="G184" s="65"/>
      <c r="H184" s="64"/>
      <c r="I184" s="64"/>
      <c r="J184" s="64"/>
      <c r="K184" s="64"/>
      <c r="L184" s="1"/>
      <c r="O184" s="45" t="s">
        <v>220</v>
      </c>
      <c r="P184" s="53">
        <v>0</v>
      </c>
      <c r="Q184" s="54">
        <v>0</v>
      </c>
    </row>
    <row r="185" spans="1:18" x14ac:dyDescent="0.3">
      <c r="B185" s="66" t="s">
        <v>160</v>
      </c>
      <c r="C185" s="63"/>
      <c r="D185" s="63"/>
      <c r="E185" s="67"/>
      <c r="F185" s="64"/>
      <c r="G185" s="63"/>
      <c r="H185" s="63"/>
      <c r="I185" s="63"/>
      <c r="J185" s="63"/>
      <c r="K185" s="63"/>
      <c r="L185" s="63"/>
      <c r="M185" s="1"/>
      <c r="O185" s="71" t="s">
        <v>187</v>
      </c>
      <c r="P185" s="48">
        <v>103</v>
      </c>
      <c r="Q185" s="48">
        <v>122686</v>
      </c>
      <c r="R185" s="63"/>
    </row>
    <row r="186" spans="1:18" x14ac:dyDescent="0.3">
      <c r="B186" s="66"/>
      <c r="C186" s="63"/>
      <c r="D186" s="63"/>
      <c r="E186" s="67"/>
      <c r="F186" s="63"/>
      <c r="G186" s="63"/>
      <c r="H186" s="63"/>
      <c r="I186" s="63"/>
      <c r="J186" s="63"/>
      <c r="K186" s="63"/>
      <c r="L186" s="63"/>
      <c r="M186" s="1"/>
      <c r="N186" s="63"/>
      <c r="O186" s="63"/>
      <c r="P186" s="63"/>
      <c r="Q186" s="63"/>
      <c r="R186" s="63"/>
    </row>
    <row r="187" spans="1:18" ht="18.75" customHeight="1" x14ac:dyDescent="0.3">
      <c r="B187" s="88" t="s">
        <v>242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1"/>
      <c r="N187" s="81"/>
      <c r="O187" s="81"/>
      <c r="P187" s="81"/>
      <c r="Q187" s="81"/>
    </row>
    <row r="188" spans="1:18" ht="18.75" customHeight="1" x14ac:dyDescent="0.3">
      <c r="B188" s="88" t="s">
        <v>243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1"/>
      <c r="N188" s="81"/>
      <c r="O188" s="81"/>
      <c r="P188" s="81"/>
      <c r="Q188" s="81"/>
    </row>
    <row r="189" spans="1:18" x14ac:dyDescent="0.3">
      <c r="B189" s="69" t="s">
        <v>244</v>
      </c>
    </row>
    <row r="190" spans="1:18" x14ac:dyDescent="0.3">
      <c r="B190" s="63" t="s">
        <v>168</v>
      </c>
      <c r="C190" s="63"/>
      <c r="D190" s="63"/>
      <c r="E190" s="63"/>
      <c r="F190" s="63"/>
    </row>
    <row r="191" spans="1:18" x14ac:dyDescent="0.3">
      <c r="C191"/>
    </row>
    <row r="192" spans="1:18" x14ac:dyDescent="0.3">
      <c r="C192"/>
    </row>
    <row r="193" spans="3:3" x14ac:dyDescent="0.3">
      <c r="C193"/>
    </row>
    <row r="194" spans="3:3" x14ac:dyDescent="0.3">
      <c r="C194"/>
    </row>
    <row r="195" spans="3:3" x14ac:dyDescent="0.3">
      <c r="C195"/>
    </row>
    <row r="196" spans="3:3" x14ac:dyDescent="0.3">
      <c r="C196"/>
    </row>
    <row r="197" spans="3:3" x14ac:dyDescent="0.3">
      <c r="C197"/>
    </row>
    <row r="198" spans="3:3" x14ac:dyDescent="0.3">
      <c r="C198"/>
    </row>
    <row r="199" spans="3:3" x14ac:dyDescent="0.3">
      <c r="C199"/>
    </row>
    <row r="200" spans="3:3" x14ac:dyDescent="0.3">
      <c r="C200"/>
    </row>
    <row r="201" spans="3:3" x14ac:dyDescent="0.3">
      <c r="C201"/>
    </row>
    <row r="202" spans="3:3" x14ac:dyDescent="0.3">
      <c r="C202"/>
    </row>
    <row r="203" spans="3:3" x14ac:dyDescent="0.3">
      <c r="C203"/>
    </row>
    <row r="204" spans="3:3" x14ac:dyDescent="0.3">
      <c r="C204"/>
    </row>
    <row r="205" spans="3:3" x14ac:dyDescent="0.3">
      <c r="C205"/>
    </row>
    <row r="206" spans="3:3" x14ac:dyDescent="0.3">
      <c r="C206"/>
    </row>
    <row r="207" spans="3:3" x14ac:dyDescent="0.3">
      <c r="C207"/>
    </row>
    <row r="208" spans="3:3" x14ac:dyDescent="0.3">
      <c r="C208"/>
    </row>
    <row r="209" spans="3:3" x14ac:dyDescent="0.3">
      <c r="C209"/>
    </row>
    <row r="210" spans="3:3" x14ac:dyDescent="0.3">
      <c r="C210"/>
    </row>
    <row r="211" spans="3:3" x14ac:dyDescent="0.3">
      <c r="C211"/>
    </row>
    <row r="212" spans="3:3" x14ac:dyDescent="0.3">
      <c r="C212"/>
    </row>
    <row r="213" spans="3:3" x14ac:dyDescent="0.3">
      <c r="C213"/>
    </row>
    <row r="214" spans="3:3" x14ac:dyDescent="0.3">
      <c r="C214"/>
    </row>
    <row r="215" spans="3:3" x14ac:dyDescent="0.3">
      <c r="C215"/>
    </row>
    <row r="216" spans="3:3" x14ac:dyDescent="0.3">
      <c r="C216"/>
    </row>
    <row r="217" spans="3:3" x14ac:dyDescent="0.3">
      <c r="C217"/>
    </row>
    <row r="218" spans="3:3" x14ac:dyDescent="0.3">
      <c r="C218"/>
    </row>
    <row r="219" spans="3:3" x14ac:dyDescent="0.3">
      <c r="C219"/>
    </row>
    <row r="220" spans="3:3" x14ac:dyDescent="0.3">
      <c r="C220"/>
    </row>
    <row r="221" spans="3:3" x14ac:dyDescent="0.3">
      <c r="C221"/>
    </row>
    <row r="222" spans="3:3" x14ac:dyDescent="0.3">
      <c r="C222"/>
    </row>
    <row r="223" spans="3:3" x14ac:dyDescent="0.3">
      <c r="C223"/>
    </row>
    <row r="224" spans="3:3" x14ac:dyDescent="0.3">
      <c r="C224"/>
    </row>
    <row r="225" spans="3:3" x14ac:dyDescent="0.3">
      <c r="C225"/>
    </row>
  </sheetData>
  <mergeCells count="9">
    <mergeCell ref="K7:M7"/>
    <mergeCell ref="B174:D174"/>
    <mergeCell ref="B187:L187"/>
    <mergeCell ref="B188:L188"/>
    <mergeCell ref="B2:R2"/>
    <mergeCell ref="B3:R3"/>
    <mergeCell ref="B4:R4"/>
    <mergeCell ref="B5:R5"/>
    <mergeCell ref="K6:N6"/>
  </mergeCells>
  <conditionalFormatting sqref="B174">
    <cfRule type="expression" dxfId="7" priority="21">
      <formula>AND($N174="**", $P174="")</formula>
    </cfRule>
    <cfRule type="expression" dxfId="6" priority="22">
      <formula>AND($N174="*", $P174="")</formula>
    </cfRule>
    <cfRule type="expression" dxfId="5" priority="23">
      <formula>$P174="*"</formula>
    </cfRule>
    <cfRule type="expression" dxfId="4" priority="24">
      <formula>$P174="**"</formula>
    </cfRule>
  </conditionalFormatting>
  <conditionalFormatting sqref="F174:O174 B12:O173">
    <cfRule type="expression" dxfId="3" priority="149">
      <formula>AND($P12="**", #REF!="")</formula>
    </cfRule>
    <cfRule type="expression" dxfId="2" priority="150">
      <formula>AND($P12="*", #REF!="")</formula>
    </cfRule>
    <cfRule type="expression" dxfId="1" priority="151">
      <formula>#REF!="*"</formula>
    </cfRule>
    <cfRule type="expression" dxfId="0" priority="152">
      <formula>#REF!="**"</formula>
    </cfRule>
  </conditionalFormatting>
  <printOptions horizontalCentered="1"/>
  <pageMargins left="0.23622047244094491" right="0.23622047244094491" top="0.35433070866141736" bottom="0.74803149606299213" header="0.31496062992125984" footer="0.31496062992125984"/>
  <pageSetup scale="33" fitToWidth="6" fitToHeight="5" orientation="landscape" r:id="rId1"/>
  <headerFooter alignWithMargins="0"/>
  <rowBreaks count="1" manualBreakCount="1">
    <brk id="1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DailyCoalReport</vt:lpstr>
      <vt:lpstr>DailyCoalReport!Print_Area</vt:lpstr>
      <vt:lpstr>DailyCoalReport!Print_Titles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</dc:creator>
  <cp:lastModifiedBy>Manjeet</cp:lastModifiedBy>
  <cp:lastPrinted>2021-08-25T12:58:18Z</cp:lastPrinted>
  <dcterms:created xsi:type="dcterms:W3CDTF">2018-01-23T01:46:03Z</dcterms:created>
  <dcterms:modified xsi:type="dcterms:W3CDTF">2021-10-24T10:30:37Z</dcterms:modified>
</cp:coreProperties>
</file>